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RD revize NN a hromosvodů/V01/"/>
    </mc:Choice>
  </mc:AlternateContent>
  <xr:revisionPtr revIDLastSave="11" documentId="13_ncr:1_{7F79AFD7-A4D6-462C-81C1-4095423DA4F3}" xr6:coauthVersionLast="47" xr6:coauthVersionMax="47" xr10:uidLastSave="{52D667F8-05E5-4CA8-9886-C8567869440D}"/>
  <workbookProtection workbookAlgorithmName="SHA-512" workbookHashValue="as29ccixYNvSyM34f/v4/I+iXphtp8IKXVjImH+6f6y2C0YpX9PosU/QxcmnaXHbtvxynFQy0KhoRyqFqixe/A==" workbookSaltValue="Q8qqgZ7fUlvkvJ+FiHOw5A==" workbookSpinCount="100000" lockStructure="1"/>
  <bookViews>
    <workbookView xWindow="28680" yWindow="-120" windowWidth="29040" windowHeight="15840" tabRatio="816" xr2:uid="{00000000-000D-0000-FFFF-FFFF00000000}"/>
  </bookViews>
  <sheets>
    <sheet name="Sklady Rekapitulace " sheetId="29" r:id="rId1"/>
    <sheet name="SLA Rekap" sheetId="24" r:id="rId2"/>
    <sheet name="SLA Inst" sheetId="4" r:id="rId3"/>
    <sheet name="SLA Inst Ex" sheetId="21" r:id="rId4"/>
    <sheet name="SLA LPS" sheetId="26" r:id="rId5"/>
    <sheet name="SLA LPS Ex" sheetId="28" r:id="rId6"/>
    <sheet name="POT Rekap" sheetId="33" r:id="rId7"/>
    <sheet name="POT Inst" sheetId="22" r:id="rId8"/>
    <sheet name="POT Inst Ex" sheetId="23" r:id="rId9"/>
    <sheet name="POT LPS" sheetId="30" r:id="rId10"/>
    <sheet name="POT LPS Ex" sheetId="32" r:id="rId11"/>
    <sheet name="CER Rekap" sheetId="36" r:id="rId12"/>
    <sheet name="CER Inst" sheetId="38" r:id="rId13"/>
    <sheet name="CER Inst Ex" sheetId="40" r:id="rId14"/>
    <sheet name="CER LPS" sheetId="39" r:id="rId15"/>
    <sheet name="CER LPS Ex" sheetId="41" r:id="rId16"/>
    <sheet name="NME Rekap" sheetId="37" r:id="rId17"/>
    <sheet name="NME Inst" sheetId="42" r:id="rId18"/>
    <sheet name="NME Inst Ex" sheetId="44" r:id="rId19"/>
    <sheet name="NME LPS" sheetId="43" r:id="rId20"/>
    <sheet name="NME LPS Ex" sheetId="45" r:id="rId21"/>
  </sheets>
  <definedNames>
    <definedName name="_xlnm._FilterDatabase" localSheetId="12" hidden="1">'CER Inst'!$A$4:$J$196</definedName>
    <definedName name="_xlnm._FilterDatabase" localSheetId="13" hidden="1">'CER Inst Ex'!$A$4:$J$124</definedName>
    <definedName name="_xlnm._FilterDatabase" localSheetId="14" hidden="1">'CER LPS'!$A$4:$J$96</definedName>
    <definedName name="_xlnm._FilterDatabase" localSheetId="15" hidden="1">'CER LPS Ex'!$A$4:$J$88</definedName>
    <definedName name="_xlnm._FilterDatabase" localSheetId="11" hidden="1">'CER Rekap'!$B$39:$P$62</definedName>
    <definedName name="_xlnm._FilterDatabase" localSheetId="17" hidden="1">'NME Inst'!$A$4:$J$100</definedName>
    <definedName name="_xlnm._FilterDatabase" localSheetId="18" hidden="1">'NME Inst Ex'!$A$4:$J$4</definedName>
    <definedName name="_xlnm._FilterDatabase" localSheetId="19" hidden="1">'NME LPS'!$A$4:$J$4</definedName>
    <definedName name="_xlnm._FilterDatabase" localSheetId="20" hidden="1">'NME LPS Ex'!$A$4:$J$4</definedName>
    <definedName name="_xlnm._FilterDatabase" localSheetId="16" hidden="1">'NME Rekap'!$B$23:$P$30</definedName>
    <definedName name="_xlnm._FilterDatabase" localSheetId="7" hidden="1">'POT Inst'!$A$4:$J$4</definedName>
    <definedName name="_xlnm._FilterDatabase" localSheetId="8" hidden="1">'POT Inst Ex'!$A$4:$J$4</definedName>
    <definedName name="_xlnm._FilterDatabase" localSheetId="9" hidden="1">'POT LPS'!$A$4:$J$4</definedName>
    <definedName name="_xlnm._FilterDatabase" localSheetId="10" hidden="1">'POT LPS Ex'!$A$4:$J$4</definedName>
    <definedName name="_xlnm._FilterDatabase" localSheetId="6" hidden="1">'POT Rekap'!$B$17:$P$20</definedName>
    <definedName name="_xlnm._FilterDatabase" localSheetId="2" hidden="1">'SLA Inst'!$A$4:$J$4</definedName>
    <definedName name="_xlnm._FilterDatabase" localSheetId="3" hidden="1">'SLA Inst Ex'!$A$4:$J$4</definedName>
    <definedName name="_xlnm._FilterDatabase" localSheetId="4" hidden="1">'SLA LPS'!$A$4:$J$4</definedName>
    <definedName name="_xlnm._FilterDatabase" localSheetId="5" hidden="1">'SLA LPS Ex'!$A$4:$J$4</definedName>
    <definedName name="_xlnm._FilterDatabase" localSheetId="1" hidden="1">'SLA Rekap'!$B$47:$P$88</definedName>
    <definedName name="_xlnm.Print_Area" localSheetId="11">'CER Rekap'!$B:$H,'CER Rekap'!$J:$P</definedName>
    <definedName name="_xlnm.Print_Area" localSheetId="16">'NME Rekap'!$B:$H,'NME Rekap'!$J:$P</definedName>
    <definedName name="_xlnm.Print_Area" localSheetId="6">'POT Rekap'!$B:$H,'POT Rekap'!$J:$P</definedName>
    <definedName name="_xlnm.Print_Area" localSheetId="1">'SLA Rekap'!$B:$H,'SLA Rekap'!$J:$P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37" l="1"/>
  <c r="M27" i="37"/>
  <c r="M26" i="37"/>
  <c r="M25" i="37"/>
  <c r="M24" i="37"/>
  <c r="L28" i="37"/>
  <c r="L27" i="37"/>
  <c r="L26" i="37"/>
  <c r="L25" i="37"/>
  <c r="L24" i="37"/>
  <c r="K28" i="37"/>
  <c r="K27" i="37"/>
  <c r="K26" i="37"/>
  <c r="K25" i="37"/>
  <c r="K24" i="37"/>
  <c r="J28" i="37"/>
  <c r="J27" i="37"/>
  <c r="J26" i="37"/>
  <c r="J25" i="37"/>
  <c r="J24" i="37"/>
  <c r="E30" i="37"/>
  <c r="E29" i="37"/>
  <c r="E28" i="37"/>
  <c r="E27" i="37"/>
  <c r="E26" i="37"/>
  <c r="E25" i="37"/>
  <c r="E24" i="37"/>
  <c r="D30" i="37"/>
  <c r="D29" i="37"/>
  <c r="D28" i="37"/>
  <c r="D27" i="37"/>
  <c r="D26" i="37"/>
  <c r="D25" i="37"/>
  <c r="D24" i="37"/>
  <c r="C30" i="37"/>
  <c r="C29" i="37"/>
  <c r="C28" i="37"/>
  <c r="C27" i="37"/>
  <c r="C26" i="37"/>
  <c r="C25" i="37"/>
  <c r="C24" i="37"/>
  <c r="B30" i="37"/>
  <c r="B29" i="37"/>
  <c r="B28" i="37"/>
  <c r="B27" i="37"/>
  <c r="B26" i="37"/>
  <c r="B25" i="37"/>
  <c r="B24" i="37"/>
  <c r="M9" i="37"/>
  <c r="M8" i="37"/>
  <c r="M7" i="37"/>
  <c r="M6" i="37"/>
  <c r="M5" i="37"/>
  <c r="L9" i="37"/>
  <c r="L8" i="37"/>
  <c r="L7" i="37"/>
  <c r="L6" i="37"/>
  <c r="L5" i="37"/>
  <c r="K9" i="37"/>
  <c r="K8" i="37"/>
  <c r="K7" i="37"/>
  <c r="K6" i="37"/>
  <c r="K5" i="37"/>
  <c r="J9" i="37"/>
  <c r="J8" i="37"/>
  <c r="J7" i="37"/>
  <c r="J6" i="37"/>
  <c r="J5" i="37"/>
  <c r="E20" i="37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E5" i="37"/>
  <c r="D20" i="37"/>
  <c r="D19" i="37"/>
  <c r="D18" i="37"/>
  <c r="D17" i="37"/>
  <c r="D16" i="37"/>
  <c r="D15" i="37"/>
  <c r="D14" i="37"/>
  <c r="D13" i="37"/>
  <c r="D12" i="37"/>
  <c r="D11" i="37"/>
  <c r="D10" i="37"/>
  <c r="D9" i="37"/>
  <c r="D8" i="37"/>
  <c r="D7" i="37"/>
  <c r="D6" i="37"/>
  <c r="D5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C5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M60" i="36"/>
  <c r="M59" i="36"/>
  <c r="M58" i="36"/>
  <c r="M57" i="36"/>
  <c r="M56" i="36"/>
  <c r="M55" i="36"/>
  <c r="M54" i="36"/>
  <c r="M53" i="36"/>
  <c r="M52" i="36"/>
  <c r="M51" i="36"/>
  <c r="M50" i="36"/>
  <c r="M49" i="36"/>
  <c r="M48" i="36"/>
  <c r="M47" i="36"/>
  <c r="M46" i="36"/>
  <c r="M45" i="36"/>
  <c r="M44" i="36"/>
  <c r="M43" i="36"/>
  <c r="M42" i="36"/>
  <c r="M41" i="36"/>
  <c r="M40" i="36"/>
  <c r="L60" i="36"/>
  <c r="L59" i="36"/>
  <c r="L58" i="36"/>
  <c r="L57" i="36"/>
  <c r="L56" i="36"/>
  <c r="L55" i="36"/>
  <c r="L54" i="36"/>
  <c r="L53" i="36"/>
  <c r="L52" i="36"/>
  <c r="L51" i="36"/>
  <c r="L50" i="36"/>
  <c r="L49" i="36"/>
  <c r="L48" i="36"/>
  <c r="L47" i="36"/>
  <c r="L46" i="36"/>
  <c r="L45" i="36"/>
  <c r="L44" i="36"/>
  <c r="L43" i="36"/>
  <c r="L42" i="36"/>
  <c r="L41" i="36"/>
  <c r="L40" i="36"/>
  <c r="K60" i="36"/>
  <c r="K59" i="36"/>
  <c r="K58" i="36"/>
  <c r="K57" i="36"/>
  <c r="K56" i="36"/>
  <c r="K55" i="36"/>
  <c r="K54" i="36"/>
  <c r="K53" i="36"/>
  <c r="K52" i="36"/>
  <c r="K51" i="36"/>
  <c r="K50" i="36"/>
  <c r="K49" i="36"/>
  <c r="K48" i="36"/>
  <c r="K47" i="36"/>
  <c r="K46" i="36"/>
  <c r="K45" i="36"/>
  <c r="K44" i="36"/>
  <c r="K43" i="36"/>
  <c r="K42" i="36"/>
  <c r="K41" i="36"/>
  <c r="K40" i="36"/>
  <c r="J60" i="36"/>
  <c r="J59" i="36"/>
  <c r="J58" i="36"/>
  <c r="J57" i="36"/>
  <c r="J56" i="36"/>
  <c r="J55" i="36"/>
  <c r="J54" i="36"/>
  <c r="J53" i="36"/>
  <c r="J52" i="36"/>
  <c r="J51" i="36"/>
  <c r="J50" i="36"/>
  <c r="J49" i="36"/>
  <c r="J48" i="36"/>
  <c r="J47" i="36"/>
  <c r="J46" i="36"/>
  <c r="J45" i="36"/>
  <c r="J44" i="36"/>
  <c r="J43" i="36"/>
  <c r="J42" i="36"/>
  <c r="J41" i="36"/>
  <c r="J40" i="36"/>
  <c r="E62" i="36"/>
  <c r="E61" i="36"/>
  <c r="E60" i="36"/>
  <c r="E59" i="36"/>
  <c r="E58" i="36"/>
  <c r="E57" i="36"/>
  <c r="E56" i="36"/>
  <c r="E55" i="36"/>
  <c r="E54" i="36"/>
  <c r="E53" i="36"/>
  <c r="E52" i="36"/>
  <c r="E51" i="36"/>
  <c r="E50" i="36"/>
  <c r="E49" i="36"/>
  <c r="E48" i="36"/>
  <c r="E47" i="36"/>
  <c r="E46" i="36"/>
  <c r="E45" i="36"/>
  <c r="E44" i="36"/>
  <c r="E43" i="36"/>
  <c r="E42" i="36"/>
  <c r="E41" i="36"/>
  <c r="E40" i="36"/>
  <c r="D62" i="36"/>
  <c r="D61" i="36"/>
  <c r="D60" i="36"/>
  <c r="D59" i="36"/>
  <c r="D58" i="36"/>
  <c r="D57" i="36"/>
  <c r="D56" i="36"/>
  <c r="D55" i="36"/>
  <c r="D54" i="36"/>
  <c r="D53" i="36"/>
  <c r="D52" i="36"/>
  <c r="D51" i="36"/>
  <c r="D50" i="36"/>
  <c r="D49" i="36"/>
  <c r="D48" i="36"/>
  <c r="D47" i="36"/>
  <c r="D46" i="36"/>
  <c r="D45" i="36"/>
  <c r="D44" i="36"/>
  <c r="D43" i="36"/>
  <c r="D42" i="36"/>
  <c r="D41" i="36"/>
  <c r="D40" i="36"/>
  <c r="C62" i="36"/>
  <c r="C61" i="36"/>
  <c r="C60" i="36"/>
  <c r="C59" i="36"/>
  <c r="C58" i="36"/>
  <c r="C57" i="36"/>
  <c r="C56" i="36"/>
  <c r="C55" i="36"/>
  <c r="C54" i="36"/>
  <c r="C53" i="36"/>
  <c r="C52" i="36"/>
  <c r="C51" i="36"/>
  <c r="C50" i="36"/>
  <c r="C49" i="36"/>
  <c r="C48" i="36"/>
  <c r="C47" i="36"/>
  <c r="C46" i="36"/>
  <c r="C45" i="36"/>
  <c r="C44" i="36"/>
  <c r="C43" i="36"/>
  <c r="C42" i="36"/>
  <c r="C41" i="36"/>
  <c r="C40" i="36"/>
  <c r="B62" i="36"/>
  <c r="B61" i="36"/>
  <c r="B60" i="36"/>
  <c r="B59" i="36"/>
  <c r="B58" i="36"/>
  <c r="B57" i="36"/>
  <c r="B56" i="36"/>
  <c r="B55" i="36"/>
  <c r="B54" i="36"/>
  <c r="B53" i="36"/>
  <c r="B52" i="36"/>
  <c r="B51" i="36"/>
  <c r="B50" i="36"/>
  <c r="B49" i="36"/>
  <c r="B48" i="36"/>
  <c r="B47" i="36"/>
  <c r="B46" i="36"/>
  <c r="B45" i="36"/>
  <c r="B44" i="36"/>
  <c r="B43" i="36"/>
  <c r="B42" i="36"/>
  <c r="B41" i="36"/>
  <c r="B40" i="36"/>
  <c r="M24" i="36"/>
  <c r="M23" i="36"/>
  <c r="M22" i="36"/>
  <c r="M21" i="36"/>
  <c r="M20" i="36"/>
  <c r="M19" i="36"/>
  <c r="M18" i="36"/>
  <c r="M17" i="36"/>
  <c r="M16" i="36"/>
  <c r="M15" i="36"/>
  <c r="M14" i="36"/>
  <c r="M13" i="36"/>
  <c r="M12" i="36"/>
  <c r="M11" i="36"/>
  <c r="M10" i="36"/>
  <c r="M9" i="36"/>
  <c r="M8" i="36"/>
  <c r="M7" i="36"/>
  <c r="M6" i="36"/>
  <c r="M5" i="36"/>
  <c r="L24" i="36"/>
  <c r="L23" i="36"/>
  <c r="L22" i="36"/>
  <c r="L21" i="36"/>
  <c r="L20" i="36"/>
  <c r="L19" i="36"/>
  <c r="L18" i="36"/>
  <c r="L17" i="36"/>
  <c r="L16" i="36"/>
  <c r="L15" i="36"/>
  <c r="L14" i="36"/>
  <c r="L13" i="36"/>
  <c r="L12" i="36"/>
  <c r="L11" i="36"/>
  <c r="L10" i="36"/>
  <c r="L9" i="36"/>
  <c r="L8" i="36"/>
  <c r="L7" i="36"/>
  <c r="L6" i="36"/>
  <c r="L5" i="36"/>
  <c r="K24" i="36"/>
  <c r="K23" i="36"/>
  <c r="K22" i="36"/>
  <c r="K21" i="36"/>
  <c r="K20" i="36"/>
  <c r="K19" i="36"/>
  <c r="K18" i="36"/>
  <c r="K17" i="36"/>
  <c r="K16" i="36"/>
  <c r="K15" i="36"/>
  <c r="K14" i="36"/>
  <c r="K13" i="36"/>
  <c r="K12" i="36"/>
  <c r="K11" i="36"/>
  <c r="K10" i="36"/>
  <c r="K9" i="36"/>
  <c r="K8" i="36"/>
  <c r="K7" i="36"/>
  <c r="K6" i="36"/>
  <c r="K5" i="36"/>
  <c r="J24" i="36"/>
  <c r="J23" i="36"/>
  <c r="J22" i="36"/>
  <c r="J21" i="36"/>
  <c r="J20" i="36"/>
  <c r="J19" i="36"/>
  <c r="J18" i="36"/>
  <c r="J17" i="36"/>
  <c r="J16" i="36"/>
  <c r="J15" i="36"/>
  <c r="J14" i="36"/>
  <c r="J13" i="36"/>
  <c r="J12" i="36"/>
  <c r="J11" i="36"/>
  <c r="J10" i="36"/>
  <c r="J9" i="36"/>
  <c r="J8" i="36"/>
  <c r="J7" i="36"/>
  <c r="J6" i="36"/>
  <c r="J5" i="36"/>
  <c r="E36" i="36"/>
  <c r="E35" i="36"/>
  <c r="E34" i="36"/>
  <c r="E33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D36" i="36"/>
  <c r="D35" i="36"/>
  <c r="D34" i="36"/>
  <c r="D33" i="36"/>
  <c r="D32" i="36"/>
  <c r="D31" i="36"/>
  <c r="D30" i="36"/>
  <c r="D29" i="36"/>
  <c r="D28" i="36"/>
  <c r="D27" i="36"/>
  <c r="D26" i="36"/>
  <c r="D25" i="36"/>
  <c r="D24" i="36"/>
  <c r="D23" i="36"/>
  <c r="D22" i="36"/>
  <c r="D21" i="36"/>
  <c r="D20" i="36"/>
  <c r="D19" i="36"/>
  <c r="D18" i="36"/>
  <c r="D17" i="36"/>
  <c r="D16" i="36"/>
  <c r="D15" i="36"/>
  <c r="D14" i="36"/>
  <c r="D13" i="36"/>
  <c r="D12" i="36"/>
  <c r="D11" i="36"/>
  <c r="D10" i="36"/>
  <c r="D9" i="36"/>
  <c r="D8" i="36"/>
  <c r="D7" i="36"/>
  <c r="D6" i="36"/>
  <c r="D5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6" i="36"/>
  <c r="C5" i="36"/>
  <c r="B36" i="36"/>
  <c r="B35" i="36"/>
  <c r="B34" i="36"/>
  <c r="B33" i="36"/>
  <c r="B32" i="36"/>
  <c r="B31" i="36"/>
  <c r="B30" i="36"/>
  <c r="B29" i="36"/>
  <c r="B28" i="36"/>
  <c r="B27" i="36"/>
  <c r="B26" i="36"/>
  <c r="B25" i="36"/>
  <c r="B24" i="36"/>
  <c r="B23" i="36"/>
  <c r="B22" i="36"/>
  <c r="B21" i="36"/>
  <c r="B20" i="36"/>
  <c r="B19" i="36"/>
  <c r="B18" i="36"/>
  <c r="B17" i="36"/>
  <c r="B16" i="36"/>
  <c r="B15" i="36"/>
  <c r="B14" i="36"/>
  <c r="B13" i="36"/>
  <c r="B12" i="36"/>
  <c r="B11" i="36"/>
  <c r="B10" i="36"/>
  <c r="B9" i="36"/>
  <c r="B8" i="36"/>
  <c r="B7" i="36"/>
  <c r="B6" i="36"/>
  <c r="B5" i="36"/>
  <c r="I23" i="45"/>
  <c r="I22" i="45"/>
  <c r="I21" i="45"/>
  <c r="I19" i="45"/>
  <c r="I18" i="45"/>
  <c r="I17" i="45"/>
  <c r="I15" i="45"/>
  <c r="I14" i="45"/>
  <c r="I13" i="45"/>
  <c r="I11" i="45"/>
  <c r="I10" i="45"/>
  <c r="I9" i="45"/>
  <c r="I7" i="45"/>
  <c r="I6" i="45"/>
  <c r="I5" i="45"/>
  <c r="I31" i="43"/>
  <c r="I30" i="43"/>
  <c r="I29" i="43"/>
  <c r="I27" i="43"/>
  <c r="I26" i="43"/>
  <c r="I25" i="43"/>
  <c r="I23" i="43"/>
  <c r="I22" i="43"/>
  <c r="I21" i="43"/>
  <c r="I19" i="43"/>
  <c r="I18" i="43"/>
  <c r="I17" i="43"/>
  <c r="I15" i="43"/>
  <c r="I14" i="43"/>
  <c r="I13" i="43"/>
  <c r="I11" i="43"/>
  <c r="I10" i="43"/>
  <c r="I9" i="43"/>
  <c r="I7" i="43"/>
  <c r="I6" i="43"/>
  <c r="I5" i="43"/>
  <c r="I33" i="44"/>
  <c r="I32" i="44"/>
  <c r="I31" i="44"/>
  <c r="I30" i="44"/>
  <c r="I29" i="44"/>
  <c r="I27" i="44"/>
  <c r="I26" i="44"/>
  <c r="I25" i="44"/>
  <c r="I24" i="44"/>
  <c r="I23" i="44"/>
  <c r="I21" i="44"/>
  <c r="I20" i="44"/>
  <c r="I19" i="44"/>
  <c r="I18" i="44"/>
  <c r="I17" i="44"/>
  <c r="I15" i="44"/>
  <c r="I14" i="44"/>
  <c r="I13" i="44"/>
  <c r="I12" i="44"/>
  <c r="I11" i="44"/>
  <c r="I9" i="44"/>
  <c r="I8" i="44"/>
  <c r="I7" i="44"/>
  <c r="I6" i="44"/>
  <c r="I5" i="44"/>
  <c r="I99" i="42"/>
  <c r="I98" i="42"/>
  <c r="I97" i="42"/>
  <c r="I96" i="42"/>
  <c r="I95" i="42"/>
  <c r="I93" i="42"/>
  <c r="I92" i="42"/>
  <c r="I91" i="42"/>
  <c r="I90" i="42"/>
  <c r="I89" i="42"/>
  <c r="I87" i="42"/>
  <c r="I86" i="42"/>
  <c r="I85" i="42"/>
  <c r="I84" i="42"/>
  <c r="I83" i="42"/>
  <c r="I81" i="42"/>
  <c r="I80" i="42"/>
  <c r="I79" i="42"/>
  <c r="I78" i="42"/>
  <c r="I77" i="42"/>
  <c r="I75" i="42"/>
  <c r="I74" i="42"/>
  <c r="I73" i="42"/>
  <c r="I72" i="42"/>
  <c r="I71" i="42"/>
  <c r="I69" i="42"/>
  <c r="I68" i="42"/>
  <c r="I67" i="42"/>
  <c r="I66" i="42"/>
  <c r="I65" i="42"/>
  <c r="I63" i="42"/>
  <c r="I62" i="42"/>
  <c r="I61" i="42"/>
  <c r="I60" i="42"/>
  <c r="I59" i="42"/>
  <c r="I57" i="42"/>
  <c r="I56" i="42"/>
  <c r="I55" i="42"/>
  <c r="I54" i="42"/>
  <c r="I53" i="42"/>
  <c r="I51" i="42"/>
  <c r="I50" i="42"/>
  <c r="I49" i="42"/>
  <c r="I48" i="42"/>
  <c r="I47" i="42"/>
  <c r="I45" i="42"/>
  <c r="I44" i="42"/>
  <c r="I43" i="42"/>
  <c r="I42" i="42"/>
  <c r="I41" i="42"/>
  <c r="I39" i="42"/>
  <c r="I38" i="42"/>
  <c r="I37" i="42"/>
  <c r="I36" i="42"/>
  <c r="I35" i="42"/>
  <c r="I33" i="42"/>
  <c r="I32" i="42"/>
  <c r="I31" i="42"/>
  <c r="I30" i="42"/>
  <c r="I29" i="42"/>
  <c r="I27" i="42"/>
  <c r="I26" i="42"/>
  <c r="I25" i="42"/>
  <c r="I24" i="42"/>
  <c r="I23" i="42"/>
  <c r="I21" i="42"/>
  <c r="I20" i="42"/>
  <c r="I19" i="42"/>
  <c r="I18" i="42"/>
  <c r="I17" i="42"/>
  <c r="I15" i="42"/>
  <c r="I14" i="42"/>
  <c r="I13" i="42"/>
  <c r="I12" i="42"/>
  <c r="I11" i="42"/>
  <c r="I9" i="42"/>
  <c r="I8" i="42"/>
  <c r="I7" i="42"/>
  <c r="I6" i="42"/>
  <c r="I5" i="42"/>
  <c r="I87" i="41"/>
  <c r="I86" i="41"/>
  <c r="I85" i="41"/>
  <c r="I83" i="41"/>
  <c r="I82" i="41"/>
  <c r="I81" i="41"/>
  <c r="I79" i="41"/>
  <c r="I78" i="41"/>
  <c r="I77" i="41"/>
  <c r="I75" i="41"/>
  <c r="I74" i="41"/>
  <c r="I73" i="41"/>
  <c r="I71" i="41"/>
  <c r="I70" i="41"/>
  <c r="I69" i="41"/>
  <c r="I67" i="41"/>
  <c r="I66" i="41"/>
  <c r="I65" i="41"/>
  <c r="I63" i="41"/>
  <c r="I62" i="41"/>
  <c r="I61" i="41"/>
  <c r="I59" i="41"/>
  <c r="I58" i="41"/>
  <c r="I57" i="41"/>
  <c r="I55" i="41"/>
  <c r="I54" i="41"/>
  <c r="I53" i="41"/>
  <c r="I51" i="41"/>
  <c r="I50" i="41"/>
  <c r="I49" i="41"/>
  <c r="I47" i="41"/>
  <c r="I46" i="41"/>
  <c r="I45" i="41"/>
  <c r="I43" i="41"/>
  <c r="I42" i="41"/>
  <c r="I41" i="41"/>
  <c r="I39" i="41"/>
  <c r="I38" i="41"/>
  <c r="I37" i="41"/>
  <c r="I35" i="41"/>
  <c r="I34" i="41"/>
  <c r="I33" i="41"/>
  <c r="I31" i="41"/>
  <c r="I30" i="41"/>
  <c r="I29" i="41"/>
  <c r="I27" i="41"/>
  <c r="I26" i="41"/>
  <c r="I25" i="41"/>
  <c r="I23" i="41"/>
  <c r="I22" i="41"/>
  <c r="I21" i="41"/>
  <c r="I19" i="41"/>
  <c r="I18" i="41"/>
  <c r="I17" i="41"/>
  <c r="I15" i="41"/>
  <c r="I14" i="41"/>
  <c r="I13" i="41"/>
  <c r="I11" i="41"/>
  <c r="I10" i="41"/>
  <c r="I9" i="41"/>
  <c r="I7" i="41"/>
  <c r="I6" i="41"/>
  <c r="I5" i="41"/>
  <c r="I95" i="39"/>
  <c r="I94" i="39"/>
  <c r="I93" i="39"/>
  <c r="I91" i="39"/>
  <c r="I90" i="39"/>
  <c r="I89" i="39"/>
  <c r="I87" i="39"/>
  <c r="I86" i="39"/>
  <c r="I85" i="39"/>
  <c r="I83" i="39"/>
  <c r="I82" i="39"/>
  <c r="I81" i="39"/>
  <c r="I79" i="39"/>
  <c r="I78" i="39"/>
  <c r="I77" i="39"/>
  <c r="I75" i="39"/>
  <c r="I74" i="39"/>
  <c r="I73" i="39"/>
  <c r="I71" i="39"/>
  <c r="I70" i="39"/>
  <c r="I69" i="39"/>
  <c r="I67" i="39"/>
  <c r="I66" i="39"/>
  <c r="I65" i="39"/>
  <c r="I63" i="39"/>
  <c r="I62" i="39"/>
  <c r="I61" i="39"/>
  <c r="I59" i="39"/>
  <c r="I58" i="39"/>
  <c r="I57" i="39"/>
  <c r="I55" i="39"/>
  <c r="I54" i="39"/>
  <c r="I53" i="39"/>
  <c r="I51" i="39"/>
  <c r="I50" i="39"/>
  <c r="I49" i="39"/>
  <c r="I47" i="39"/>
  <c r="I46" i="39"/>
  <c r="I45" i="39"/>
  <c r="I43" i="39"/>
  <c r="I42" i="39"/>
  <c r="I41" i="39"/>
  <c r="I39" i="39"/>
  <c r="I38" i="39"/>
  <c r="I37" i="39"/>
  <c r="I35" i="39"/>
  <c r="I34" i="39"/>
  <c r="I33" i="39"/>
  <c r="I31" i="39"/>
  <c r="I30" i="39"/>
  <c r="I29" i="39"/>
  <c r="I27" i="39"/>
  <c r="I26" i="39"/>
  <c r="I25" i="39"/>
  <c r="I23" i="39"/>
  <c r="I22" i="39"/>
  <c r="I21" i="39"/>
  <c r="I19" i="39"/>
  <c r="I18" i="39"/>
  <c r="I17" i="39"/>
  <c r="I15" i="39"/>
  <c r="I14" i="39"/>
  <c r="I13" i="39"/>
  <c r="I11" i="39"/>
  <c r="I10" i="39"/>
  <c r="I9" i="39"/>
  <c r="I7" i="39"/>
  <c r="I6" i="39"/>
  <c r="I5" i="39"/>
  <c r="I123" i="40"/>
  <c r="I122" i="40"/>
  <c r="I121" i="40"/>
  <c r="I120" i="40"/>
  <c r="I119" i="40"/>
  <c r="I117" i="40"/>
  <c r="I116" i="40"/>
  <c r="I115" i="40"/>
  <c r="I114" i="40"/>
  <c r="I113" i="40"/>
  <c r="I111" i="40"/>
  <c r="I110" i="40"/>
  <c r="I109" i="40"/>
  <c r="I108" i="40"/>
  <c r="I107" i="40"/>
  <c r="I105" i="40"/>
  <c r="I104" i="40"/>
  <c r="I103" i="40"/>
  <c r="I102" i="40"/>
  <c r="I101" i="40"/>
  <c r="I99" i="40"/>
  <c r="I98" i="40"/>
  <c r="I97" i="40"/>
  <c r="I96" i="40"/>
  <c r="I95" i="40"/>
  <c r="I93" i="40"/>
  <c r="I92" i="40"/>
  <c r="I91" i="40"/>
  <c r="I90" i="40"/>
  <c r="I89" i="40"/>
  <c r="I87" i="40"/>
  <c r="I86" i="40"/>
  <c r="I85" i="40"/>
  <c r="I84" i="40"/>
  <c r="I83" i="40"/>
  <c r="I81" i="40"/>
  <c r="I80" i="40"/>
  <c r="I79" i="40"/>
  <c r="I78" i="40"/>
  <c r="I77" i="40"/>
  <c r="I75" i="40"/>
  <c r="I74" i="40"/>
  <c r="I73" i="40"/>
  <c r="I72" i="40"/>
  <c r="I71" i="40"/>
  <c r="I69" i="40"/>
  <c r="I68" i="40"/>
  <c r="I67" i="40"/>
  <c r="I66" i="40"/>
  <c r="I65" i="40"/>
  <c r="I63" i="40"/>
  <c r="I62" i="40"/>
  <c r="I61" i="40"/>
  <c r="I60" i="40"/>
  <c r="I59" i="40"/>
  <c r="I57" i="40"/>
  <c r="I56" i="40"/>
  <c r="I55" i="40"/>
  <c r="I54" i="40"/>
  <c r="I53" i="40"/>
  <c r="I51" i="40"/>
  <c r="I50" i="40"/>
  <c r="I49" i="40"/>
  <c r="I48" i="40"/>
  <c r="I47" i="40"/>
  <c r="I45" i="40"/>
  <c r="I44" i="40"/>
  <c r="I43" i="40"/>
  <c r="I42" i="40"/>
  <c r="I41" i="40"/>
  <c r="I39" i="40"/>
  <c r="I38" i="40"/>
  <c r="I37" i="40"/>
  <c r="I36" i="40"/>
  <c r="I35" i="40"/>
  <c r="I33" i="40"/>
  <c r="I32" i="40"/>
  <c r="I31" i="40"/>
  <c r="I30" i="40"/>
  <c r="I29" i="40"/>
  <c r="I27" i="40"/>
  <c r="I26" i="40"/>
  <c r="I25" i="40"/>
  <c r="I24" i="40"/>
  <c r="I23" i="40"/>
  <c r="I21" i="40"/>
  <c r="I20" i="40"/>
  <c r="I19" i="40"/>
  <c r="I18" i="40"/>
  <c r="I17" i="40"/>
  <c r="I15" i="40"/>
  <c r="I14" i="40"/>
  <c r="I13" i="40"/>
  <c r="I12" i="40"/>
  <c r="I11" i="40"/>
  <c r="I9" i="40"/>
  <c r="I8" i="40"/>
  <c r="I7" i="40"/>
  <c r="I6" i="40"/>
  <c r="I5" i="40"/>
  <c r="I195" i="38"/>
  <c r="I194" i="38"/>
  <c r="I193" i="38"/>
  <c r="I192" i="38"/>
  <c r="I191" i="38"/>
  <c r="I189" i="38"/>
  <c r="I188" i="38"/>
  <c r="I187" i="38"/>
  <c r="I186" i="38"/>
  <c r="I185" i="38"/>
  <c r="I183" i="38"/>
  <c r="I182" i="38"/>
  <c r="I181" i="38"/>
  <c r="I180" i="38"/>
  <c r="I179" i="38"/>
  <c r="I177" i="38"/>
  <c r="I176" i="38"/>
  <c r="I175" i="38"/>
  <c r="I174" i="38"/>
  <c r="I173" i="38"/>
  <c r="I171" i="38"/>
  <c r="I170" i="38"/>
  <c r="I169" i="38"/>
  <c r="I168" i="38"/>
  <c r="I167" i="38"/>
  <c r="I165" i="38"/>
  <c r="I164" i="38"/>
  <c r="I163" i="38"/>
  <c r="I162" i="38"/>
  <c r="I161" i="38"/>
  <c r="I159" i="38"/>
  <c r="I158" i="38"/>
  <c r="I157" i="38"/>
  <c r="I156" i="38"/>
  <c r="I155" i="38"/>
  <c r="I153" i="38"/>
  <c r="I152" i="38"/>
  <c r="I151" i="38"/>
  <c r="I150" i="38"/>
  <c r="I149" i="38"/>
  <c r="I147" i="38"/>
  <c r="I146" i="38"/>
  <c r="I145" i="38"/>
  <c r="I144" i="38"/>
  <c r="I143" i="38"/>
  <c r="I141" i="38"/>
  <c r="I140" i="38"/>
  <c r="I139" i="38"/>
  <c r="I138" i="38"/>
  <c r="I137" i="38"/>
  <c r="I135" i="38"/>
  <c r="I134" i="38"/>
  <c r="I133" i="38"/>
  <c r="I132" i="38"/>
  <c r="I131" i="38"/>
  <c r="I129" i="38"/>
  <c r="I128" i="38"/>
  <c r="I127" i="38"/>
  <c r="I126" i="38"/>
  <c r="I125" i="38"/>
  <c r="I123" i="38"/>
  <c r="I122" i="38"/>
  <c r="I121" i="38"/>
  <c r="I120" i="38"/>
  <c r="I119" i="38"/>
  <c r="I117" i="38"/>
  <c r="I116" i="38"/>
  <c r="I115" i="38"/>
  <c r="I114" i="38"/>
  <c r="I113" i="38"/>
  <c r="I111" i="38"/>
  <c r="I110" i="38"/>
  <c r="I109" i="38"/>
  <c r="I108" i="38"/>
  <c r="I107" i="38"/>
  <c r="I105" i="38"/>
  <c r="I104" i="38"/>
  <c r="I103" i="38"/>
  <c r="I102" i="38"/>
  <c r="I101" i="38"/>
  <c r="I99" i="38"/>
  <c r="I98" i="38"/>
  <c r="I97" i="38"/>
  <c r="I96" i="38"/>
  <c r="I95" i="38"/>
  <c r="I93" i="38"/>
  <c r="I92" i="38"/>
  <c r="I91" i="38"/>
  <c r="I90" i="38"/>
  <c r="I89" i="38"/>
  <c r="I87" i="38"/>
  <c r="I86" i="38"/>
  <c r="I85" i="38"/>
  <c r="I84" i="38"/>
  <c r="I83" i="38"/>
  <c r="I81" i="38"/>
  <c r="I80" i="38"/>
  <c r="I79" i="38"/>
  <c r="I78" i="38"/>
  <c r="I77" i="38"/>
  <c r="I75" i="38"/>
  <c r="I74" i="38"/>
  <c r="I73" i="38"/>
  <c r="I72" i="38"/>
  <c r="I71" i="38"/>
  <c r="I69" i="38"/>
  <c r="I68" i="38"/>
  <c r="I67" i="38"/>
  <c r="I66" i="38"/>
  <c r="I65" i="38"/>
  <c r="I63" i="38"/>
  <c r="I62" i="38"/>
  <c r="I61" i="38"/>
  <c r="I60" i="38"/>
  <c r="I59" i="38"/>
  <c r="I57" i="38"/>
  <c r="I56" i="38"/>
  <c r="I55" i="38"/>
  <c r="I54" i="38"/>
  <c r="I53" i="38"/>
  <c r="I51" i="38"/>
  <c r="I50" i="38"/>
  <c r="I49" i="38"/>
  <c r="I48" i="38"/>
  <c r="I47" i="38"/>
  <c r="I45" i="38"/>
  <c r="I44" i="38"/>
  <c r="I43" i="38"/>
  <c r="I42" i="38"/>
  <c r="I41" i="38"/>
  <c r="I39" i="38"/>
  <c r="I38" i="38"/>
  <c r="I37" i="38"/>
  <c r="I36" i="38"/>
  <c r="I35" i="38"/>
  <c r="I33" i="38"/>
  <c r="I32" i="38"/>
  <c r="I31" i="38"/>
  <c r="I30" i="38"/>
  <c r="I29" i="38"/>
  <c r="I27" i="38"/>
  <c r="I26" i="38"/>
  <c r="I25" i="38"/>
  <c r="I24" i="38"/>
  <c r="I23" i="38"/>
  <c r="I21" i="38"/>
  <c r="I20" i="38"/>
  <c r="I19" i="38"/>
  <c r="I18" i="38"/>
  <c r="I17" i="38"/>
  <c r="I15" i="38"/>
  <c r="I14" i="38"/>
  <c r="I13" i="38"/>
  <c r="I12" i="38"/>
  <c r="I11" i="38"/>
  <c r="I9" i="38" l="1"/>
  <c r="I8" i="38"/>
  <c r="I7" i="38"/>
  <c r="I6" i="38"/>
  <c r="I5" i="38"/>
  <c r="J23" i="45"/>
  <c r="J22" i="45"/>
  <c r="J21" i="45"/>
  <c r="J19" i="45"/>
  <c r="J18" i="45"/>
  <c r="J17" i="45"/>
  <c r="J15" i="45"/>
  <c r="J14" i="45"/>
  <c r="J13" i="45"/>
  <c r="J11" i="45"/>
  <c r="J10" i="45"/>
  <c r="J9" i="45"/>
  <c r="J7" i="45"/>
  <c r="J6" i="45"/>
  <c r="J5" i="45"/>
  <c r="J33" i="44"/>
  <c r="J32" i="44"/>
  <c r="J31" i="44"/>
  <c r="J30" i="44"/>
  <c r="J29" i="44"/>
  <c r="J27" i="44"/>
  <c r="J26" i="44"/>
  <c r="J25" i="44"/>
  <c r="J24" i="44"/>
  <c r="J23" i="44"/>
  <c r="J21" i="44"/>
  <c r="J20" i="44"/>
  <c r="J19" i="44"/>
  <c r="J18" i="44"/>
  <c r="J17" i="44"/>
  <c r="J15" i="44"/>
  <c r="J14" i="44"/>
  <c r="J13" i="44"/>
  <c r="J12" i="44"/>
  <c r="J11" i="44"/>
  <c r="J9" i="44"/>
  <c r="J8" i="44"/>
  <c r="J7" i="44"/>
  <c r="J6" i="44"/>
  <c r="J5" i="44"/>
  <c r="J31" i="43"/>
  <c r="J30" i="43"/>
  <c r="J29" i="43"/>
  <c r="J27" i="43"/>
  <c r="J26" i="43"/>
  <c r="J25" i="43"/>
  <c r="J23" i="43"/>
  <c r="J22" i="43"/>
  <c r="J21" i="43"/>
  <c r="J19" i="43"/>
  <c r="J18" i="43"/>
  <c r="J17" i="43"/>
  <c r="J15" i="43"/>
  <c r="J14" i="43"/>
  <c r="J13" i="43"/>
  <c r="J11" i="43"/>
  <c r="J10" i="43"/>
  <c r="J9" i="43"/>
  <c r="J7" i="43"/>
  <c r="J6" i="43"/>
  <c r="J5" i="43"/>
  <c r="J99" i="42"/>
  <c r="J98" i="42"/>
  <c r="J97" i="42"/>
  <c r="J96" i="42"/>
  <c r="J95" i="42"/>
  <c r="J93" i="42"/>
  <c r="J92" i="42"/>
  <c r="J91" i="42"/>
  <c r="J90" i="42"/>
  <c r="J89" i="42"/>
  <c r="J87" i="42"/>
  <c r="J86" i="42"/>
  <c r="J85" i="42"/>
  <c r="J84" i="42"/>
  <c r="J83" i="42"/>
  <c r="J81" i="42"/>
  <c r="J80" i="42"/>
  <c r="J79" i="42"/>
  <c r="J78" i="42"/>
  <c r="J77" i="42"/>
  <c r="J75" i="42"/>
  <c r="J74" i="42"/>
  <c r="J73" i="42"/>
  <c r="J72" i="42"/>
  <c r="J71" i="42"/>
  <c r="J69" i="42"/>
  <c r="J68" i="42"/>
  <c r="J67" i="42"/>
  <c r="J66" i="42"/>
  <c r="J65" i="42"/>
  <c r="J63" i="42"/>
  <c r="J62" i="42"/>
  <c r="J61" i="42"/>
  <c r="J60" i="42"/>
  <c r="J59" i="42"/>
  <c r="J57" i="42"/>
  <c r="J56" i="42"/>
  <c r="J55" i="42"/>
  <c r="J54" i="42"/>
  <c r="J53" i="42"/>
  <c r="J51" i="42"/>
  <c r="J50" i="42"/>
  <c r="J49" i="42"/>
  <c r="J48" i="42"/>
  <c r="J47" i="42"/>
  <c r="J45" i="42"/>
  <c r="J44" i="42"/>
  <c r="J43" i="42"/>
  <c r="J42" i="42"/>
  <c r="J41" i="42"/>
  <c r="J39" i="42"/>
  <c r="J38" i="42"/>
  <c r="J37" i="42"/>
  <c r="J36" i="42"/>
  <c r="J35" i="42"/>
  <c r="J33" i="42"/>
  <c r="J32" i="42"/>
  <c r="J31" i="42"/>
  <c r="J30" i="42"/>
  <c r="J29" i="42"/>
  <c r="J27" i="42"/>
  <c r="J26" i="42"/>
  <c r="J25" i="42"/>
  <c r="J24" i="42"/>
  <c r="J23" i="42"/>
  <c r="J21" i="42"/>
  <c r="J20" i="42"/>
  <c r="J19" i="42"/>
  <c r="J18" i="42"/>
  <c r="J17" i="42"/>
  <c r="J15" i="42"/>
  <c r="J14" i="42"/>
  <c r="J13" i="42"/>
  <c r="J12" i="42"/>
  <c r="J11" i="42"/>
  <c r="J9" i="42"/>
  <c r="J8" i="42"/>
  <c r="J7" i="42"/>
  <c r="J6" i="42"/>
  <c r="J5" i="42"/>
  <c r="J87" i="41"/>
  <c r="J86" i="41"/>
  <c r="J85" i="41"/>
  <c r="J83" i="41"/>
  <c r="J82" i="41"/>
  <c r="J81" i="41"/>
  <c r="J79" i="41"/>
  <c r="J78" i="41"/>
  <c r="J77" i="41"/>
  <c r="J75" i="41"/>
  <c r="J74" i="41"/>
  <c r="J73" i="41"/>
  <c r="J71" i="41"/>
  <c r="J70" i="41"/>
  <c r="J69" i="41"/>
  <c r="J67" i="41"/>
  <c r="J66" i="41"/>
  <c r="J65" i="41"/>
  <c r="J63" i="41"/>
  <c r="J62" i="41"/>
  <c r="J61" i="41"/>
  <c r="J59" i="41"/>
  <c r="J58" i="41"/>
  <c r="J57" i="41"/>
  <c r="J55" i="41"/>
  <c r="J54" i="41"/>
  <c r="J53" i="41"/>
  <c r="J51" i="41"/>
  <c r="J50" i="41"/>
  <c r="J49" i="41"/>
  <c r="J47" i="41"/>
  <c r="J46" i="41"/>
  <c r="J45" i="41"/>
  <c r="J43" i="41"/>
  <c r="J42" i="41"/>
  <c r="J41" i="41"/>
  <c r="J39" i="41"/>
  <c r="J38" i="41"/>
  <c r="J37" i="41"/>
  <c r="J35" i="41"/>
  <c r="J34" i="41"/>
  <c r="J33" i="41"/>
  <c r="J31" i="41"/>
  <c r="J30" i="41"/>
  <c r="J29" i="41"/>
  <c r="J27" i="41"/>
  <c r="J26" i="41"/>
  <c r="J25" i="41"/>
  <c r="J23" i="41"/>
  <c r="J22" i="41"/>
  <c r="J21" i="41"/>
  <c r="J19" i="41"/>
  <c r="J18" i="41"/>
  <c r="J17" i="41"/>
  <c r="J15" i="41"/>
  <c r="J14" i="41"/>
  <c r="J13" i="41"/>
  <c r="J11" i="41"/>
  <c r="J10" i="41"/>
  <c r="J9" i="41"/>
  <c r="J7" i="41"/>
  <c r="J6" i="41"/>
  <c r="J5" i="41"/>
  <c r="J123" i="40"/>
  <c r="J122" i="40"/>
  <c r="J121" i="40"/>
  <c r="J120" i="40"/>
  <c r="J119" i="40"/>
  <c r="J117" i="40"/>
  <c r="J116" i="40"/>
  <c r="J115" i="40"/>
  <c r="J114" i="40"/>
  <c r="J113" i="40"/>
  <c r="J111" i="40"/>
  <c r="J110" i="40"/>
  <c r="J109" i="40"/>
  <c r="J108" i="40"/>
  <c r="J107" i="40"/>
  <c r="J105" i="40"/>
  <c r="J104" i="40"/>
  <c r="J103" i="40"/>
  <c r="J102" i="40"/>
  <c r="J101" i="40"/>
  <c r="J99" i="40"/>
  <c r="J98" i="40"/>
  <c r="J97" i="40"/>
  <c r="J96" i="40"/>
  <c r="J95" i="40"/>
  <c r="J93" i="40"/>
  <c r="J92" i="40"/>
  <c r="J91" i="40"/>
  <c r="J90" i="40"/>
  <c r="J89" i="40"/>
  <c r="J87" i="40"/>
  <c r="J86" i="40"/>
  <c r="J85" i="40"/>
  <c r="J84" i="40"/>
  <c r="J83" i="40"/>
  <c r="J81" i="40"/>
  <c r="J80" i="40"/>
  <c r="J79" i="40"/>
  <c r="J78" i="40"/>
  <c r="J77" i="40"/>
  <c r="J75" i="40"/>
  <c r="J74" i="40"/>
  <c r="J73" i="40"/>
  <c r="J72" i="40"/>
  <c r="J71" i="40"/>
  <c r="J69" i="40"/>
  <c r="J68" i="40"/>
  <c r="J67" i="40"/>
  <c r="J66" i="40"/>
  <c r="J65" i="40"/>
  <c r="J63" i="40"/>
  <c r="J62" i="40"/>
  <c r="J61" i="40"/>
  <c r="J60" i="40"/>
  <c r="J59" i="40"/>
  <c r="J57" i="40"/>
  <c r="J56" i="40"/>
  <c r="J55" i="40"/>
  <c r="J54" i="40"/>
  <c r="J53" i="40"/>
  <c r="J51" i="40"/>
  <c r="J50" i="40"/>
  <c r="J49" i="40"/>
  <c r="J48" i="40"/>
  <c r="J47" i="40"/>
  <c r="J45" i="40"/>
  <c r="J44" i="40"/>
  <c r="J43" i="40"/>
  <c r="J42" i="40"/>
  <c r="J41" i="40"/>
  <c r="J39" i="40"/>
  <c r="J38" i="40"/>
  <c r="J37" i="40"/>
  <c r="J36" i="40"/>
  <c r="J35" i="40"/>
  <c r="J33" i="40"/>
  <c r="J32" i="40"/>
  <c r="J31" i="40"/>
  <c r="J30" i="40"/>
  <c r="J29" i="40"/>
  <c r="J27" i="40"/>
  <c r="J26" i="40"/>
  <c r="J25" i="40"/>
  <c r="J24" i="40"/>
  <c r="J23" i="40"/>
  <c r="J21" i="40"/>
  <c r="J20" i="40"/>
  <c r="J19" i="40"/>
  <c r="J18" i="40"/>
  <c r="J17" i="40"/>
  <c r="J15" i="40"/>
  <c r="J14" i="40"/>
  <c r="J13" i="40"/>
  <c r="J12" i="40"/>
  <c r="J11" i="40"/>
  <c r="J9" i="40"/>
  <c r="J8" i="40"/>
  <c r="J7" i="40"/>
  <c r="J6" i="40"/>
  <c r="J5" i="40"/>
  <c r="J95" i="39"/>
  <c r="J94" i="39"/>
  <c r="J93" i="39"/>
  <c r="J91" i="39"/>
  <c r="J90" i="39"/>
  <c r="J89" i="39"/>
  <c r="J87" i="39"/>
  <c r="J86" i="39"/>
  <c r="J85" i="39"/>
  <c r="J83" i="39"/>
  <c r="J82" i="39"/>
  <c r="J81" i="39"/>
  <c r="J79" i="39"/>
  <c r="J78" i="39"/>
  <c r="J77" i="39"/>
  <c r="J75" i="39"/>
  <c r="J74" i="39"/>
  <c r="J73" i="39"/>
  <c r="J71" i="39"/>
  <c r="J70" i="39"/>
  <c r="J69" i="39"/>
  <c r="J67" i="39"/>
  <c r="J66" i="39"/>
  <c r="J65" i="39"/>
  <c r="J63" i="39"/>
  <c r="J62" i="39"/>
  <c r="J61" i="39"/>
  <c r="J59" i="39"/>
  <c r="J58" i="39"/>
  <c r="J57" i="39"/>
  <c r="J55" i="39"/>
  <c r="J54" i="39"/>
  <c r="J53" i="39"/>
  <c r="J51" i="39"/>
  <c r="J50" i="39"/>
  <c r="J49" i="39"/>
  <c r="J47" i="39"/>
  <c r="J46" i="39"/>
  <c r="J45" i="39"/>
  <c r="J43" i="39"/>
  <c r="J42" i="39"/>
  <c r="J41" i="39"/>
  <c r="J39" i="39"/>
  <c r="J38" i="39"/>
  <c r="J37" i="39"/>
  <c r="J35" i="39"/>
  <c r="J34" i="39"/>
  <c r="J33" i="39"/>
  <c r="J31" i="39"/>
  <c r="J30" i="39"/>
  <c r="J29" i="39"/>
  <c r="J27" i="39"/>
  <c r="J26" i="39"/>
  <c r="J25" i="39"/>
  <c r="J23" i="39"/>
  <c r="J22" i="39"/>
  <c r="J21" i="39"/>
  <c r="J19" i="39"/>
  <c r="J18" i="39"/>
  <c r="J17" i="39"/>
  <c r="J15" i="39"/>
  <c r="J14" i="39"/>
  <c r="J13" i="39"/>
  <c r="J11" i="39"/>
  <c r="J10" i="39"/>
  <c r="J9" i="39"/>
  <c r="J7" i="39"/>
  <c r="J6" i="39"/>
  <c r="J5" i="39"/>
  <c r="J20" i="41" l="1"/>
  <c r="N43" i="36" s="1"/>
  <c r="J44" i="39"/>
  <c r="F49" i="36" s="1"/>
  <c r="J88" i="39"/>
  <c r="F60" i="36" s="1"/>
  <c r="J28" i="44"/>
  <c r="N8" i="37" s="1"/>
  <c r="J16" i="45"/>
  <c r="N26" i="37" s="1"/>
  <c r="J80" i="41"/>
  <c r="N58" i="36" s="1"/>
  <c r="J34" i="44"/>
  <c r="N9" i="37" s="1"/>
  <c r="J12" i="45"/>
  <c r="N25" i="37" s="1"/>
  <c r="P25" i="37" s="1"/>
  <c r="J20" i="45"/>
  <c r="N27" i="37" s="1"/>
  <c r="J8" i="45"/>
  <c r="N24" i="37" s="1"/>
  <c r="J16" i="44"/>
  <c r="N6" i="37" s="1"/>
  <c r="J10" i="44"/>
  <c r="N5" i="37" s="1"/>
  <c r="J100" i="42"/>
  <c r="F20" i="37" s="1"/>
  <c r="J88" i="42"/>
  <c r="F18" i="37" s="1"/>
  <c r="J48" i="41"/>
  <c r="N50" i="36" s="1"/>
  <c r="J16" i="41"/>
  <c r="N42" i="36" s="1"/>
  <c r="J24" i="45"/>
  <c r="N28" i="37" s="1"/>
  <c r="J22" i="44"/>
  <c r="N7" i="37" s="1"/>
  <c r="J20" i="43"/>
  <c r="F27" i="37" s="1"/>
  <c r="J12" i="43"/>
  <c r="F25" i="37" s="1"/>
  <c r="J8" i="43"/>
  <c r="F24" i="37" s="1"/>
  <c r="J32" i="43"/>
  <c r="F30" i="37" s="1"/>
  <c r="J24" i="43"/>
  <c r="F28" i="37" s="1"/>
  <c r="J28" i="43"/>
  <c r="F29" i="37" s="1"/>
  <c r="J16" i="43"/>
  <c r="F26" i="37" s="1"/>
  <c r="J70" i="42"/>
  <c r="F15" i="37" s="1"/>
  <c r="J10" i="42"/>
  <c r="F5" i="37" s="1"/>
  <c r="J76" i="42"/>
  <c r="F16" i="37" s="1"/>
  <c r="J34" i="42"/>
  <c r="F9" i="37" s="1"/>
  <c r="J16" i="42"/>
  <c r="F6" i="37" s="1"/>
  <c r="J46" i="42"/>
  <c r="F11" i="37" s="1"/>
  <c r="J82" i="42"/>
  <c r="F17" i="37" s="1"/>
  <c r="J58" i="42"/>
  <c r="F13" i="37" s="1"/>
  <c r="J52" i="42"/>
  <c r="F12" i="37" s="1"/>
  <c r="J64" i="42"/>
  <c r="F14" i="37" s="1"/>
  <c r="H14" i="37" s="1"/>
  <c r="J94" i="42"/>
  <c r="F19" i="37" s="1"/>
  <c r="J22" i="42"/>
  <c r="F7" i="37" s="1"/>
  <c r="J28" i="42"/>
  <c r="F8" i="37" s="1"/>
  <c r="J40" i="42"/>
  <c r="F10" i="37" s="1"/>
  <c r="J52" i="41"/>
  <c r="N51" i="36" s="1"/>
  <c r="J84" i="41"/>
  <c r="N59" i="36" s="1"/>
  <c r="J12" i="41"/>
  <c r="N41" i="36" s="1"/>
  <c r="J8" i="39"/>
  <c r="F40" i="36" s="1"/>
  <c r="J28" i="39"/>
  <c r="F45" i="36" s="1"/>
  <c r="J64" i="39"/>
  <c r="F54" i="36" s="1"/>
  <c r="J76" i="39"/>
  <c r="F57" i="36" s="1"/>
  <c r="J20" i="39"/>
  <c r="F43" i="36" s="1"/>
  <c r="J92" i="39"/>
  <c r="F61" i="36" s="1"/>
  <c r="J24" i="39"/>
  <c r="F44" i="36" s="1"/>
  <c r="J80" i="39"/>
  <c r="F58" i="36" s="1"/>
  <c r="J28" i="41"/>
  <c r="N45" i="36" s="1"/>
  <c r="J60" i="41"/>
  <c r="N53" i="36" s="1"/>
  <c r="J8" i="41"/>
  <c r="N40" i="36" s="1"/>
  <c r="J40" i="41"/>
  <c r="N48" i="36" s="1"/>
  <c r="J72" i="41"/>
  <c r="N56" i="36" s="1"/>
  <c r="J32" i="41"/>
  <c r="N46" i="36" s="1"/>
  <c r="J64" i="41"/>
  <c r="N54" i="36" s="1"/>
  <c r="J44" i="41"/>
  <c r="N49" i="36" s="1"/>
  <c r="J76" i="41"/>
  <c r="N57" i="36" s="1"/>
  <c r="J24" i="41"/>
  <c r="N44" i="36" s="1"/>
  <c r="J56" i="41"/>
  <c r="N52" i="36" s="1"/>
  <c r="J88" i="41"/>
  <c r="N60" i="36" s="1"/>
  <c r="J36" i="41"/>
  <c r="N47" i="36" s="1"/>
  <c r="J68" i="41"/>
  <c r="N55" i="36" s="1"/>
  <c r="J10" i="40"/>
  <c r="N5" i="36" s="1"/>
  <c r="J58" i="40"/>
  <c r="N13" i="36" s="1"/>
  <c r="J52" i="40"/>
  <c r="N12" i="36" s="1"/>
  <c r="J46" i="40"/>
  <c r="N11" i="36" s="1"/>
  <c r="J94" i="40"/>
  <c r="N19" i="36" s="1"/>
  <c r="J64" i="40"/>
  <c r="N14" i="36" s="1"/>
  <c r="J100" i="40"/>
  <c r="N20" i="36" s="1"/>
  <c r="J112" i="40"/>
  <c r="N22" i="36" s="1"/>
  <c r="J34" i="40"/>
  <c r="N9" i="36" s="1"/>
  <c r="J82" i="40"/>
  <c r="N17" i="36" s="1"/>
  <c r="J16" i="40"/>
  <c r="N6" i="36" s="1"/>
  <c r="J28" i="40"/>
  <c r="N8" i="36" s="1"/>
  <c r="J76" i="40"/>
  <c r="N16" i="36" s="1"/>
  <c r="J88" i="40"/>
  <c r="N18" i="36" s="1"/>
  <c r="J124" i="40"/>
  <c r="N24" i="36" s="1"/>
  <c r="J22" i="40"/>
  <c r="N7" i="36" s="1"/>
  <c r="J40" i="40"/>
  <c r="N10" i="36" s="1"/>
  <c r="J70" i="40"/>
  <c r="N15" i="36" s="1"/>
  <c r="J118" i="40"/>
  <c r="N23" i="36" s="1"/>
  <c r="J106" i="40"/>
  <c r="N21" i="36" s="1"/>
  <c r="J52" i="39"/>
  <c r="F51" i="36" s="1"/>
  <c r="J84" i="39"/>
  <c r="F59" i="36" s="1"/>
  <c r="J16" i="39"/>
  <c r="F42" i="36" s="1"/>
  <c r="J36" i="39"/>
  <c r="F47" i="36" s="1"/>
  <c r="J60" i="39"/>
  <c r="F53" i="36" s="1"/>
  <c r="J68" i="39"/>
  <c r="F55" i="36" s="1"/>
  <c r="J72" i="39"/>
  <c r="F56" i="36" s="1"/>
  <c r="J56" i="39"/>
  <c r="F52" i="36" s="1"/>
  <c r="J48" i="39"/>
  <c r="F50" i="36" s="1"/>
  <c r="J12" i="39"/>
  <c r="F41" i="36" s="1"/>
  <c r="J40" i="39"/>
  <c r="F48" i="36" s="1"/>
  <c r="J32" i="39"/>
  <c r="F46" i="36" s="1"/>
  <c r="J96" i="39"/>
  <c r="F62" i="36" s="1"/>
  <c r="J195" i="38"/>
  <c r="J194" i="38"/>
  <c r="J193" i="38"/>
  <c r="J192" i="38"/>
  <c r="J191" i="38"/>
  <c r="J189" i="38"/>
  <c r="J188" i="38"/>
  <c r="J187" i="38"/>
  <c r="J186" i="38"/>
  <c r="J185" i="38"/>
  <c r="J183" i="38"/>
  <c r="J182" i="38"/>
  <c r="J181" i="38"/>
  <c r="J180" i="38"/>
  <c r="J179" i="38"/>
  <c r="J177" i="38"/>
  <c r="J176" i="38"/>
  <c r="J175" i="38"/>
  <c r="J174" i="38"/>
  <c r="J173" i="38"/>
  <c r="J171" i="38"/>
  <c r="J170" i="38"/>
  <c r="J169" i="38"/>
  <c r="J168" i="38"/>
  <c r="J167" i="38"/>
  <c r="J165" i="38"/>
  <c r="J164" i="38"/>
  <c r="J163" i="38"/>
  <c r="J162" i="38"/>
  <c r="J161" i="38"/>
  <c r="J159" i="38"/>
  <c r="J158" i="38"/>
  <c r="J157" i="38"/>
  <c r="J156" i="38"/>
  <c r="J155" i="38"/>
  <c r="J153" i="38"/>
  <c r="J152" i="38"/>
  <c r="J151" i="38"/>
  <c r="J150" i="38"/>
  <c r="J149" i="38"/>
  <c r="J147" i="38"/>
  <c r="J146" i="38"/>
  <c r="J145" i="38"/>
  <c r="J144" i="38"/>
  <c r="J143" i="38"/>
  <c r="J141" i="38"/>
  <c r="J140" i="38"/>
  <c r="J139" i="38"/>
  <c r="J138" i="38"/>
  <c r="J137" i="38"/>
  <c r="J135" i="38"/>
  <c r="J134" i="38"/>
  <c r="J133" i="38"/>
  <c r="J132" i="38"/>
  <c r="J131" i="38"/>
  <c r="J129" i="38"/>
  <c r="J128" i="38"/>
  <c r="J127" i="38"/>
  <c r="J126" i="38"/>
  <c r="J125" i="38"/>
  <c r="J123" i="38"/>
  <c r="J122" i="38"/>
  <c r="J121" i="38"/>
  <c r="J120" i="38"/>
  <c r="J119" i="38"/>
  <c r="J117" i="38"/>
  <c r="J116" i="38"/>
  <c r="J115" i="38"/>
  <c r="J114" i="38"/>
  <c r="J113" i="38"/>
  <c r="J111" i="38"/>
  <c r="J110" i="38"/>
  <c r="J109" i="38"/>
  <c r="J108" i="38"/>
  <c r="J107" i="38"/>
  <c r="J105" i="38"/>
  <c r="J104" i="38"/>
  <c r="J103" i="38"/>
  <c r="J102" i="38"/>
  <c r="J101" i="38"/>
  <c r="J99" i="38"/>
  <c r="J98" i="38"/>
  <c r="J97" i="38"/>
  <c r="J96" i="38"/>
  <c r="J95" i="38"/>
  <c r="J93" i="38"/>
  <c r="J92" i="38"/>
  <c r="J91" i="38"/>
  <c r="J90" i="38"/>
  <c r="J89" i="38"/>
  <c r="J87" i="38"/>
  <c r="J86" i="38"/>
  <c r="J85" i="38"/>
  <c r="J84" i="38"/>
  <c r="J83" i="38"/>
  <c r="J81" i="38"/>
  <c r="J80" i="38"/>
  <c r="J79" i="38"/>
  <c r="J78" i="38"/>
  <c r="J77" i="38"/>
  <c r="J75" i="38"/>
  <c r="J74" i="38"/>
  <c r="J73" i="38"/>
  <c r="J72" i="38"/>
  <c r="J71" i="38"/>
  <c r="J69" i="38"/>
  <c r="J68" i="38"/>
  <c r="J67" i="38"/>
  <c r="J66" i="38"/>
  <c r="J65" i="38"/>
  <c r="J63" i="38"/>
  <c r="J62" i="38"/>
  <c r="J61" i="38"/>
  <c r="J60" i="38"/>
  <c r="J59" i="38"/>
  <c r="J57" i="38"/>
  <c r="J56" i="38"/>
  <c r="J55" i="38"/>
  <c r="J54" i="38"/>
  <c r="J53" i="38"/>
  <c r="J51" i="38"/>
  <c r="J50" i="38"/>
  <c r="J49" i="38"/>
  <c r="J48" i="38"/>
  <c r="J47" i="38"/>
  <c r="J45" i="38"/>
  <c r="J44" i="38"/>
  <c r="J43" i="38"/>
  <c r="J42" i="38"/>
  <c r="J41" i="38"/>
  <c r="J39" i="38"/>
  <c r="J38" i="38"/>
  <c r="J37" i="38"/>
  <c r="J36" i="38"/>
  <c r="J35" i="38"/>
  <c r="J33" i="38"/>
  <c r="J32" i="38"/>
  <c r="J31" i="38"/>
  <c r="J30" i="38"/>
  <c r="J29" i="38"/>
  <c r="J27" i="38"/>
  <c r="J26" i="38"/>
  <c r="J25" i="38"/>
  <c r="J24" i="38"/>
  <c r="J23" i="38"/>
  <c r="J21" i="38"/>
  <c r="J20" i="38"/>
  <c r="J19" i="38"/>
  <c r="J18" i="38"/>
  <c r="J17" i="38"/>
  <c r="J15" i="38"/>
  <c r="J14" i="38"/>
  <c r="J13" i="38"/>
  <c r="J12" i="38"/>
  <c r="J11" i="38"/>
  <c r="J9" i="38"/>
  <c r="J8" i="38"/>
  <c r="J7" i="38"/>
  <c r="J6" i="38"/>
  <c r="J5" i="38"/>
  <c r="G46" i="37"/>
  <c r="E46" i="37"/>
  <c r="F46" i="37" s="1"/>
  <c r="H46" i="37" s="1"/>
  <c r="G45" i="37"/>
  <c r="E45" i="37"/>
  <c r="F45" i="37" s="1"/>
  <c r="G44" i="37"/>
  <c r="E44" i="37"/>
  <c r="F44" i="37" s="1"/>
  <c r="H44" i="37" s="1"/>
  <c r="G43" i="37"/>
  <c r="E43" i="37"/>
  <c r="F43" i="37" s="1"/>
  <c r="H43" i="37" s="1"/>
  <c r="G42" i="37"/>
  <c r="E42" i="37"/>
  <c r="F42" i="37" s="1"/>
  <c r="G41" i="37"/>
  <c r="E41" i="37"/>
  <c r="F41" i="37" s="1"/>
  <c r="G40" i="37"/>
  <c r="E40" i="37"/>
  <c r="F40" i="37" s="1"/>
  <c r="H40" i="37" s="1"/>
  <c r="G39" i="37"/>
  <c r="E39" i="37"/>
  <c r="F39" i="37" s="1"/>
  <c r="H39" i="37" s="1"/>
  <c r="G38" i="37"/>
  <c r="E38" i="37"/>
  <c r="F38" i="37" s="1"/>
  <c r="G37" i="37"/>
  <c r="E37" i="37"/>
  <c r="F37" i="37" s="1"/>
  <c r="G36" i="37"/>
  <c r="E36" i="37"/>
  <c r="F36" i="37" s="1"/>
  <c r="G35" i="37"/>
  <c r="E35" i="37"/>
  <c r="F35" i="37" s="1"/>
  <c r="G34" i="37"/>
  <c r="E34" i="37"/>
  <c r="F34" i="37" s="1"/>
  <c r="G30" i="37"/>
  <c r="G29" i="37"/>
  <c r="O28" i="37"/>
  <c r="G28" i="37"/>
  <c r="O27" i="37"/>
  <c r="G27" i="37"/>
  <c r="O26" i="37"/>
  <c r="G26" i="37"/>
  <c r="O25" i="37"/>
  <c r="G25" i="37"/>
  <c r="O24" i="37"/>
  <c r="G24" i="37"/>
  <c r="G20" i="37"/>
  <c r="G19" i="37"/>
  <c r="G18" i="37"/>
  <c r="G17" i="37"/>
  <c r="G16" i="37"/>
  <c r="H16" i="37" s="1"/>
  <c r="G15" i="37"/>
  <c r="G14" i="37"/>
  <c r="G13" i="37"/>
  <c r="G12" i="37"/>
  <c r="G11" i="37"/>
  <c r="G10" i="37"/>
  <c r="O9" i="37"/>
  <c r="G9" i="37"/>
  <c r="O8" i="37"/>
  <c r="G8" i="37"/>
  <c r="H8" i="37" s="1"/>
  <c r="O7" i="37"/>
  <c r="G7" i="37"/>
  <c r="O6" i="37"/>
  <c r="G6" i="37"/>
  <c r="O5" i="37"/>
  <c r="G5" i="37"/>
  <c r="P6" i="37" l="1"/>
  <c r="P8" i="37"/>
  <c r="H12" i="37"/>
  <c r="H11" i="37"/>
  <c r="P27" i="37"/>
  <c r="H13" i="37"/>
  <c r="C21" i="29"/>
  <c r="H30" i="37"/>
  <c r="C22" i="29"/>
  <c r="H26" i="37"/>
  <c r="P28" i="37"/>
  <c r="H6" i="37"/>
  <c r="H18" i="37"/>
  <c r="P26" i="37"/>
  <c r="H10" i="37"/>
  <c r="C18" i="29"/>
  <c r="C23" i="29"/>
  <c r="C16" i="29"/>
  <c r="C17" i="29"/>
  <c r="H29" i="37"/>
  <c r="C24" i="29"/>
  <c r="H28" i="37"/>
  <c r="P5" i="37"/>
  <c r="P9" i="37"/>
  <c r="H17" i="37"/>
  <c r="H19" i="37"/>
  <c r="P7" i="37"/>
  <c r="H20" i="37"/>
  <c r="H27" i="37"/>
  <c r="J76" i="38"/>
  <c r="F16" i="36" s="1"/>
  <c r="H24" i="37"/>
  <c r="P24" i="37"/>
  <c r="H7" i="37"/>
  <c r="H5" i="37"/>
  <c r="H9" i="37"/>
  <c r="H15" i="37"/>
  <c r="H25" i="37"/>
  <c r="H35" i="37"/>
  <c r="H38" i="37"/>
  <c r="H41" i="37"/>
  <c r="H36" i="37"/>
  <c r="H42" i="37"/>
  <c r="H37" i="37"/>
  <c r="H45" i="37"/>
  <c r="J154" i="38"/>
  <c r="F29" i="36" s="1"/>
  <c r="J124" i="38"/>
  <c r="F24" i="36" s="1"/>
  <c r="J106" i="38"/>
  <c r="F21" i="36" s="1"/>
  <c r="J58" i="38"/>
  <c r="F13" i="36" s="1"/>
  <c r="J10" i="38"/>
  <c r="F5" i="36" s="1"/>
  <c r="F47" i="37"/>
  <c r="C25" i="29" s="1"/>
  <c r="J172" i="38"/>
  <c r="F32" i="36" s="1"/>
  <c r="J22" i="38"/>
  <c r="F7" i="36" s="1"/>
  <c r="J118" i="38"/>
  <c r="F23" i="36" s="1"/>
  <c r="J166" i="38"/>
  <c r="F31" i="36" s="1"/>
  <c r="J16" i="38"/>
  <c r="F6" i="36" s="1"/>
  <c r="J28" i="38"/>
  <c r="F8" i="36" s="1"/>
  <c r="J64" i="38"/>
  <c r="F14" i="36" s="1"/>
  <c r="J112" i="38"/>
  <c r="F22" i="36" s="1"/>
  <c r="J160" i="38"/>
  <c r="F30" i="36" s="1"/>
  <c r="J46" i="38"/>
  <c r="F11" i="36" s="1"/>
  <c r="J94" i="38"/>
  <c r="F19" i="36" s="1"/>
  <c r="J142" i="38"/>
  <c r="F27" i="36" s="1"/>
  <c r="J190" i="38"/>
  <c r="F35" i="36" s="1"/>
  <c r="J70" i="38"/>
  <c r="F15" i="36" s="1"/>
  <c r="J40" i="38"/>
  <c r="F10" i="36" s="1"/>
  <c r="J52" i="38"/>
  <c r="F12" i="36" s="1"/>
  <c r="J88" i="38"/>
  <c r="F18" i="36" s="1"/>
  <c r="J136" i="38"/>
  <c r="F26" i="36" s="1"/>
  <c r="J184" i="38"/>
  <c r="F34" i="36" s="1"/>
  <c r="J196" i="38"/>
  <c r="F36" i="36" s="1"/>
  <c r="J34" i="38"/>
  <c r="F9" i="36" s="1"/>
  <c r="J82" i="38"/>
  <c r="F17" i="36" s="1"/>
  <c r="J100" i="38"/>
  <c r="F20" i="36" s="1"/>
  <c r="J130" i="38"/>
  <c r="F25" i="36" s="1"/>
  <c r="J148" i="38"/>
  <c r="F28" i="36" s="1"/>
  <c r="J178" i="38"/>
  <c r="F33" i="36" s="1"/>
  <c r="H34" i="37"/>
  <c r="D23" i="29" l="1"/>
  <c r="D24" i="29"/>
  <c r="H47" i="37"/>
  <c r="D25" i="29" s="1"/>
  <c r="D21" i="29"/>
  <c r="D22" i="29"/>
  <c r="C15" i="29"/>
  <c r="E78" i="36"/>
  <c r="F78" i="36" s="1"/>
  <c r="E77" i="36"/>
  <c r="F77" i="36" s="1"/>
  <c r="E76" i="36"/>
  <c r="F76" i="36" s="1"/>
  <c r="E75" i="36"/>
  <c r="F75" i="36" s="1"/>
  <c r="E74" i="36"/>
  <c r="F74" i="36" s="1"/>
  <c r="H74" i="36" s="1"/>
  <c r="E73" i="36"/>
  <c r="F73" i="36" s="1"/>
  <c r="E72" i="36"/>
  <c r="F72" i="36" s="1"/>
  <c r="E71" i="36"/>
  <c r="F71" i="36" s="1"/>
  <c r="E70" i="36"/>
  <c r="F70" i="36" s="1"/>
  <c r="E69" i="36"/>
  <c r="F69" i="36" s="1"/>
  <c r="E68" i="36"/>
  <c r="F68" i="36" s="1"/>
  <c r="H68" i="36" s="1"/>
  <c r="E67" i="36"/>
  <c r="F67" i="36" s="1"/>
  <c r="H67" i="36" s="1"/>
  <c r="E66" i="36"/>
  <c r="F66" i="36" s="1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E36" i="33"/>
  <c r="F36" i="33" s="1"/>
  <c r="E35" i="33"/>
  <c r="F35" i="33" s="1"/>
  <c r="E34" i="33"/>
  <c r="F34" i="33" s="1"/>
  <c r="E33" i="33"/>
  <c r="F33" i="33" s="1"/>
  <c r="E32" i="33"/>
  <c r="F32" i="33" s="1"/>
  <c r="E31" i="33"/>
  <c r="F31" i="33" s="1"/>
  <c r="E30" i="33"/>
  <c r="F30" i="33" s="1"/>
  <c r="H30" i="33" s="1"/>
  <c r="E29" i="33"/>
  <c r="F29" i="33" s="1"/>
  <c r="E28" i="33"/>
  <c r="F28" i="33" s="1"/>
  <c r="E27" i="33"/>
  <c r="F27" i="33" s="1"/>
  <c r="E26" i="33"/>
  <c r="F26" i="33" s="1"/>
  <c r="E25" i="33"/>
  <c r="F25" i="33" s="1"/>
  <c r="E24" i="33"/>
  <c r="F24" i="33" s="1"/>
  <c r="E104" i="24"/>
  <c r="F104" i="24" s="1"/>
  <c r="H104" i="24" s="1"/>
  <c r="E103" i="24"/>
  <c r="F103" i="24" s="1"/>
  <c r="H103" i="24" s="1"/>
  <c r="E102" i="24"/>
  <c r="F102" i="24" s="1"/>
  <c r="H102" i="24" s="1"/>
  <c r="E101" i="24"/>
  <c r="F101" i="24" s="1"/>
  <c r="H101" i="24" s="1"/>
  <c r="E100" i="24"/>
  <c r="F100" i="24" s="1"/>
  <c r="H100" i="24" s="1"/>
  <c r="E99" i="24"/>
  <c r="F99" i="24" s="1"/>
  <c r="H99" i="24" s="1"/>
  <c r="E98" i="24"/>
  <c r="F98" i="24" s="1"/>
  <c r="H98" i="24" s="1"/>
  <c r="E97" i="24"/>
  <c r="F97" i="24" s="1"/>
  <c r="H97" i="24" s="1"/>
  <c r="E96" i="24"/>
  <c r="F96" i="24" s="1"/>
  <c r="H96" i="24" s="1"/>
  <c r="E95" i="24"/>
  <c r="F95" i="24" s="1"/>
  <c r="H95" i="24" s="1"/>
  <c r="E94" i="24"/>
  <c r="F94" i="24" s="1"/>
  <c r="H94" i="24" s="1"/>
  <c r="E93" i="24"/>
  <c r="F93" i="24" s="1"/>
  <c r="H93" i="24" s="1"/>
  <c r="E92" i="24"/>
  <c r="F92" i="24" s="1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H71" i="36" l="1"/>
  <c r="H73" i="36"/>
  <c r="H72" i="36"/>
  <c r="H75" i="36"/>
  <c r="H69" i="36"/>
  <c r="H77" i="36"/>
  <c r="H76" i="36"/>
  <c r="H70" i="36"/>
  <c r="H78" i="36"/>
  <c r="H27" i="33"/>
  <c r="H31" i="33"/>
  <c r="H25" i="33"/>
  <c r="H26" i="33"/>
  <c r="H34" i="33"/>
  <c r="H35" i="33"/>
  <c r="H33" i="33"/>
  <c r="H28" i="33"/>
  <c r="H36" i="33"/>
  <c r="H29" i="33"/>
  <c r="H32" i="33"/>
  <c r="F79" i="36"/>
  <c r="C19" i="29" s="1"/>
  <c r="H66" i="36"/>
  <c r="F37" i="33"/>
  <c r="C13" i="29" s="1"/>
  <c r="H24" i="33"/>
  <c r="F105" i="24"/>
  <c r="C7" i="29" s="1"/>
  <c r="H92" i="24"/>
  <c r="H105" i="24" s="1"/>
  <c r="D7" i="29" s="1"/>
  <c r="H37" i="33" l="1"/>
  <c r="D13" i="29" s="1"/>
  <c r="H79" i="36"/>
  <c r="D19" i="29" s="1"/>
  <c r="G62" i="36"/>
  <c r="H62" i="36" s="1"/>
  <c r="G61" i="36"/>
  <c r="H61" i="36" s="1"/>
  <c r="O60" i="36"/>
  <c r="P60" i="36" s="1"/>
  <c r="G60" i="36"/>
  <c r="H60" i="36" s="1"/>
  <c r="O59" i="36"/>
  <c r="P59" i="36" s="1"/>
  <c r="G59" i="36"/>
  <c r="H59" i="36" s="1"/>
  <c r="P58" i="36"/>
  <c r="O58" i="36"/>
  <c r="G58" i="36"/>
  <c r="H58" i="36" s="1"/>
  <c r="O57" i="36"/>
  <c r="P57" i="36" s="1"/>
  <c r="G57" i="36"/>
  <c r="H57" i="36" s="1"/>
  <c r="O56" i="36"/>
  <c r="P56" i="36" s="1"/>
  <c r="G56" i="36"/>
  <c r="H56" i="36" s="1"/>
  <c r="O55" i="36"/>
  <c r="P55" i="36" s="1"/>
  <c r="G55" i="36"/>
  <c r="H55" i="36" s="1"/>
  <c r="O54" i="36"/>
  <c r="P54" i="36" s="1"/>
  <c r="G54" i="36"/>
  <c r="H54" i="36" s="1"/>
  <c r="O53" i="36"/>
  <c r="P53" i="36" s="1"/>
  <c r="G53" i="36"/>
  <c r="H53" i="36" s="1"/>
  <c r="O52" i="36"/>
  <c r="P52" i="36" s="1"/>
  <c r="G52" i="36"/>
  <c r="H52" i="36" s="1"/>
  <c r="O51" i="36"/>
  <c r="P51" i="36" s="1"/>
  <c r="G51" i="36"/>
  <c r="H51" i="36" s="1"/>
  <c r="O50" i="36"/>
  <c r="P50" i="36" s="1"/>
  <c r="G50" i="36"/>
  <c r="H50" i="36" s="1"/>
  <c r="O49" i="36"/>
  <c r="P49" i="36" s="1"/>
  <c r="G49" i="36"/>
  <c r="H49" i="36" s="1"/>
  <c r="O48" i="36"/>
  <c r="P48" i="36" s="1"/>
  <c r="G48" i="36"/>
  <c r="H48" i="36" s="1"/>
  <c r="O47" i="36"/>
  <c r="P47" i="36" s="1"/>
  <c r="G47" i="36"/>
  <c r="H47" i="36" s="1"/>
  <c r="P46" i="36"/>
  <c r="O46" i="36"/>
  <c r="G46" i="36"/>
  <c r="H46" i="36" s="1"/>
  <c r="O45" i="36"/>
  <c r="P45" i="36" s="1"/>
  <c r="G45" i="36"/>
  <c r="H45" i="36" s="1"/>
  <c r="O44" i="36"/>
  <c r="P44" i="36" s="1"/>
  <c r="G44" i="36"/>
  <c r="H44" i="36" s="1"/>
  <c r="O43" i="36"/>
  <c r="P43" i="36" s="1"/>
  <c r="G43" i="36"/>
  <c r="H43" i="36" s="1"/>
  <c r="O42" i="36"/>
  <c r="P42" i="36" s="1"/>
  <c r="G42" i="36"/>
  <c r="H42" i="36" s="1"/>
  <c r="O41" i="36"/>
  <c r="P41" i="36" s="1"/>
  <c r="G41" i="36"/>
  <c r="H41" i="36" s="1"/>
  <c r="O40" i="36"/>
  <c r="P40" i="36" s="1"/>
  <c r="G40" i="36"/>
  <c r="H40" i="36" s="1"/>
  <c r="G36" i="36"/>
  <c r="H36" i="36" s="1"/>
  <c r="G35" i="36"/>
  <c r="H35" i="36" s="1"/>
  <c r="G34" i="36"/>
  <c r="H34" i="36" s="1"/>
  <c r="G33" i="36"/>
  <c r="H33" i="36" s="1"/>
  <c r="G32" i="36"/>
  <c r="H32" i="36" s="1"/>
  <c r="G31" i="36"/>
  <c r="H31" i="36" s="1"/>
  <c r="G30" i="36"/>
  <c r="H30" i="36" s="1"/>
  <c r="G29" i="36"/>
  <c r="H29" i="36" s="1"/>
  <c r="G28" i="36"/>
  <c r="H28" i="36" s="1"/>
  <c r="G27" i="36"/>
  <c r="H27" i="36" s="1"/>
  <c r="G26" i="36"/>
  <c r="H26" i="36" s="1"/>
  <c r="G25" i="36"/>
  <c r="H25" i="36" s="1"/>
  <c r="O24" i="36"/>
  <c r="P24" i="36" s="1"/>
  <c r="G24" i="36"/>
  <c r="H24" i="36" s="1"/>
  <c r="O23" i="36"/>
  <c r="P23" i="36" s="1"/>
  <c r="G23" i="36"/>
  <c r="H23" i="36" s="1"/>
  <c r="O22" i="36"/>
  <c r="P22" i="36" s="1"/>
  <c r="G22" i="36"/>
  <c r="H22" i="36" s="1"/>
  <c r="O21" i="36"/>
  <c r="P21" i="36" s="1"/>
  <c r="G21" i="36"/>
  <c r="H21" i="36" s="1"/>
  <c r="O20" i="36"/>
  <c r="P20" i="36" s="1"/>
  <c r="G20" i="36"/>
  <c r="H20" i="36" s="1"/>
  <c r="O19" i="36"/>
  <c r="P19" i="36" s="1"/>
  <c r="G19" i="36"/>
  <c r="H19" i="36" s="1"/>
  <c r="O18" i="36"/>
  <c r="P18" i="36" s="1"/>
  <c r="G18" i="36"/>
  <c r="H18" i="36" s="1"/>
  <c r="O17" i="36"/>
  <c r="P17" i="36" s="1"/>
  <c r="G17" i="36"/>
  <c r="H17" i="36" s="1"/>
  <c r="O16" i="36"/>
  <c r="P16" i="36" s="1"/>
  <c r="G16" i="36"/>
  <c r="H16" i="36" s="1"/>
  <c r="O15" i="36"/>
  <c r="P15" i="36" s="1"/>
  <c r="G15" i="36"/>
  <c r="H15" i="36" s="1"/>
  <c r="O14" i="36"/>
  <c r="P14" i="36" s="1"/>
  <c r="G14" i="36"/>
  <c r="H14" i="36" s="1"/>
  <c r="O13" i="36"/>
  <c r="P13" i="36" s="1"/>
  <c r="G13" i="36"/>
  <c r="H13" i="36" s="1"/>
  <c r="O12" i="36"/>
  <c r="P12" i="36" s="1"/>
  <c r="G12" i="36"/>
  <c r="H12" i="36" s="1"/>
  <c r="O11" i="36"/>
  <c r="P11" i="36" s="1"/>
  <c r="G11" i="36"/>
  <c r="H11" i="36" s="1"/>
  <c r="O10" i="36"/>
  <c r="P10" i="36" s="1"/>
  <c r="G10" i="36"/>
  <c r="H10" i="36" s="1"/>
  <c r="O9" i="36"/>
  <c r="P9" i="36" s="1"/>
  <c r="G9" i="36"/>
  <c r="H9" i="36" s="1"/>
  <c r="O8" i="36"/>
  <c r="P8" i="36" s="1"/>
  <c r="G8" i="36"/>
  <c r="H8" i="36" s="1"/>
  <c r="O7" i="36"/>
  <c r="P7" i="36" s="1"/>
  <c r="G7" i="36"/>
  <c r="H7" i="36" s="1"/>
  <c r="O6" i="36"/>
  <c r="P6" i="36" s="1"/>
  <c r="G6" i="36"/>
  <c r="H6" i="36" s="1"/>
  <c r="O5" i="36"/>
  <c r="P5" i="36" s="1"/>
  <c r="G5" i="36"/>
  <c r="H5" i="36" s="1"/>
  <c r="I7" i="32"/>
  <c r="I6" i="32"/>
  <c r="I5" i="32"/>
  <c r="I15" i="30"/>
  <c r="I14" i="30"/>
  <c r="I13" i="30"/>
  <c r="I11" i="30"/>
  <c r="I10" i="30"/>
  <c r="I9" i="30"/>
  <c r="I7" i="30"/>
  <c r="I6" i="30"/>
  <c r="I5" i="30"/>
  <c r="I27" i="23"/>
  <c r="I26" i="23"/>
  <c r="I25" i="23"/>
  <c r="I24" i="23"/>
  <c r="I23" i="23"/>
  <c r="I21" i="23"/>
  <c r="I20" i="23"/>
  <c r="I19" i="23"/>
  <c r="I18" i="23"/>
  <c r="I17" i="23"/>
  <c r="I15" i="23"/>
  <c r="I14" i="23"/>
  <c r="I13" i="23"/>
  <c r="I12" i="23"/>
  <c r="I11" i="23"/>
  <c r="I9" i="23"/>
  <c r="I8" i="23"/>
  <c r="I7" i="23"/>
  <c r="I6" i="23"/>
  <c r="I5" i="23"/>
  <c r="I63" i="22"/>
  <c r="I62" i="22"/>
  <c r="I61" i="22"/>
  <c r="I60" i="22"/>
  <c r="I59" i="22"/>
  <c r="I57" i="22"/>
  <c r="I56" i="22"/>
  <c r="I55" i="22"/>
  <c r="I54" i="22"/>
  <c r="I53" i="22"/>
  <c r="I51" i="22"/>
  <c r="I50" i="22"/>
  <c r="I49" i="22"/>
  <c r="I48" i="22"/>
  <c r="I47" i="22"/>
  <c r="I45" i="22"/>
  <c r="I44" i="22"/>
  <c r="I43" i="22"/>
  <c r="I42" i="22"/>
  <c r="I41" i="22"/>
  <c r="I39" i="22"/>
  <c r="I38" i="22"/>
  <c r="I37" i="22"/>
  <c r="I36" i="22"/>
  <c r="I35" i="22"/>
  <c r="I33" i="22"/>
  <c r="I32" i="22"/>
  <c r="I31" i="22"/>
  <c r="I30" i="22"/>
  <c r="I29" i="22"/>
  <c r="I27" i="22"/>
  <c r="I26" i="22"/>
  <c r="I25" i="22"/>
  <c r="I24" i="22"/>
  <c r="I23" i="22"/>
  <c r="I21" i="22"/>
  <c r="I20" i="22"/>
  <c r="I19" i="22"/>
  <c r="I18" i="22"/>
  <c r="I17" i="22"/>
  <c r="I15" i="22"/>
  <c r="I14" i="22"/>
  <c r="I13" i="22"/>
  <c r="I12" i="22"/>
  <c r="I11" i="22"/>
  <c r="I9" i="22"/>
  <c r="I8" i="22"/>
  <c r="I7" i="22"/>
  <c r="I6" i="22"/>
  <c r="I5" i="22"/>
  <c r="I143" i="28"/>
  <c r="I142" i="28"/>
  <c r="I141" i="28"/>
  <c r="I139" i="28"/>
  <c r="I138" i="28"/>
  <c r="I137" i="28"/>
  <c r="I135" i="28"/>
  <c r="I134" i="28"/>
  <c r="I133" i="28"/>
  <c r="I131" i="28"/>
  <c r="I130" i="28"/>
  <c r="I129" i="28"/>
  <c r="I127" i="28"/>
  <c r="I126" i="28"/>
  <c r="I125" i="28"/>
  <c r="I123" i="28"/>
  <c r="I122" i="28"/>
  <c r="I121" i="28"/>
  <c r="I119" i="28"/>
  <c r="I118" i="28"/>
  <c r="I117" i="28"/>
  <c r="I115" i="28"/>
  <c r="I114" i="28"/>
  <c r="I113" i="28"/>
  <c r="I111" i="28"/>
  <c r="I110" i="28"/>
  <c r="I109" i="28"/>
  <c r="I107" i="28"/>
  <c r="I106" i="28"/>
  <c r="I105" i="28"/>
  <c r="I103" i="28"/>
  <c r="I102" i="28"/>
  <c r="I101" i="28"/>
  <c r="I99" i="28"/>
  <c r="I98" i="28"/>
  <c r="I97" i="28"/>
  <c r="I95" i="28"/>
  <c r="I94" i="28"/>
  <c r="I93" i="28"/>
  <c r="I91" i="28"/>
  <c r="I90" i="28"/>
  <c r="I89" i="28"/>
  <c r="I87" i="28"/>
  <c r="I86" i="28"/>
  <c r="I85" i="28"/>
  <c r="I83" i="28"/>
  <c r="I82" i="28"/>
  <c r="I81" i="28"/>
  <c r="I79" i="28"/>
  <c r="I78" i="28"/>
  <c r="I77" i="28"/>
  <c r="I75" i="28"/>
  <c r="I74" i="28"/>
  <c r="I73" i="28"/>
  <c r="I71" i="28"/>
  <c r="I70" i="28"/>
  <c r="I69" i="28"/>
  <c r="I67" i="28"/>
  <c r="I66" i="28"/>
  <c r="I65" i="28"/>
  <c r="I63" i="28"/>
  <c r="I62" i="28"/>
  <c r="I61" i="28"/>
  <c r="I59" i="28"/>
  <c r="I58" i="28"/>
  <c r="I57" i="28"/>
  <c r="I55" i="28"/>
  <c r="I54" i="28"/>
  <c r="I53" i="28"/>
  <c r="I51" i="28"/>
  <c r="I50" i="28"/>
  <c r="I49" i="28"/>
  <c r="I47" i="28"/>
  <c r="I46" i="28"/>
  <c r="I45" i="28"/>
  <c r="I43" i="28"/>
  <c r="I42" i="28"/>
  <c r="I41" i="28"/>
  <c r="I39" i="28"/>
  <c r="I38" i="28"/>
  <c r="I37" i="28"/>
  <c r="I35" i="28"/>
  <c r="I34" i="28"/>
  <c r="I33" i="28"/>
  <c r="I31" i="28"/>
  <c r="I30" i="28"/>
  <c r="I29" i="28"/>
  <c r="I27" i="28"/>
  <c r="I26" i="28"/>
  <c r="I25" i="28"/>
  <c r="I23" i="28"/>
  <c r="I22" i="28"/>
  <c r="I21" i="28"/>
  <c r="I19" i="28"/>
  <c r="I18" i="28"/>
  <c r="I17" i="28"/>
  <c r="I15" i="28"/>
  <c r="I14" i="28"/>
  <c r="I13" i="28"/>
  <c r="I11" i="28"/>
  <c r="I10" i="28"/>
  <c r="I9" i="28"/>
  <c r="I7" i="28"/>
  <c r="I6" i="28"/>
  <c r="I5" i="28"/>
  <c r="I167" i="26"/>
  <c r="I166" i="26"/>
  <c r="I165" i="26"/>
  <c r="I163" i="26"/>
  <c r="I162" i="26"/>
  <c r="I161" i="26"/>
  <c r="I159" i="26"/>
  <c r="I158" i="26"/>
  <c r="I157" i="26"/>
  <c r="I155" i="26"/>
  <c r="I154" i="26"/>
  <c r="I153" i="26"/>
  <c r="I151" i="26"/>
  <c r="I150" i="26"/>
  <c r="I149" i="26"/>
  <c r="I147" i="26"/>
  <c r="I146" i="26"/>
  <c r="I145" i="26"/>
  <c r="I143" i="26"/>
  <c r="I142" i="26"/>
  <c r="I141" i="26"/>
  <c r="I139" i="26"/>
  <c r="I138" i="26"/>
  <c r="I137" i="26"/>
  <c r="I135" i="26"/>
  <c r="I134" i="26"/>
  <c r="I133" i="26"/>
  <c r="I131" i="26"/>
  <c r="I130" i="26"/>
  <c r="I129" i="26"/>
  <c r="I127" i="26"/>
  <c r="I126" i="26"/>
  <c r="I125" i="26"/>
  <c r="I123" i="26"/>
  <c r="I122" i="26"/>
  <c r="I121" i="26"/>
  <c r="I119" i="26"/>
  <c r="I118" i="26"/>
  <c r="I117" i="26"/>
  <c r="I115" i="26"/>
  <c r="I114" i="26"/>
  <c r="I113" i="26"/>
  <c r="I111" i="26"/>
  <c r="I110" i="26"/>
  <c r="I109" i="26"/>
  <c r="I107" i="26"/>
  <c r="I106" i="26"/>
  <c r="I105" i="26"/>
  <c r="I103" i="26"/>
  <c r="I102" i="26"/>
  <c r="I101" i="26"/>
  <c r="I99" i="26"/>
  <c r="I98" i="26"/>
  <c r="I97" i="26"/>
  <c r="I95" i="26"/>
  <c r="I94" i="26"/>
  <c r="I93" i="26"/>
  <c r="I91" i="26"/>
  <c r="I90" i="26"/>
  <c r="I89" i="26"/>
  <c r="I87" i="26"/>
  <c r="I86" i="26"/>
  <c r="I85" i="26"/>
  <c r="I83" i="26"/>
  <c r="I82" i="26"/>
  <c r="I81" i="26"/>
  <c r="I79" i="26"/>
  <c r="I78" i="26"/>
  <c r="I77" i="26"/>
  <c r="I75" i="26"/>
  <c r="I74" i="26"/>
  <c r="I73" i="26"/>
  <c r="I71" i="26"/>
  <c r="I70" i="26"/>
  <c r="I69" i="26"/>
  <c r="I67" i="26"/>
  <c r="I66" i="26"/>
  <c r="I65" i="26"/>
  <c r="I63" i="26"/>
  <c r="I62" i="26"/>
  <c r="I61" i="26"/>
  <c r="I59" i="26"/>
  <c r="I58" i="26"/>
  <c r="I57" i="26"/>
  <c r="I55" i="26"/>
  <c r="I54" i="26"/>
  <c r="I53" i="26"/>
  <c r="I51" i="26"/>
  <c r="I50" i="26"/>
  <c r="I49" i="26"/>
  <c r="I47" i="26"/>
  <c r="I46" i="26"/>
  <c r="I45" i="26"/>
  <c r="I43" i="26"/>
  <c r="I42" i="26"/>
  <c r="I41" i="26"/>
  <c r="I39" i="26"/>
  <c r="I38" i="26"/>
  <c r="I37" i="26"/>
  <c r="I35" i="26"/>
  <c r="I34" i="26"/>
  <c r="I33" i="26"/>
  <c r="I31" i="26"/>
  <c r="I30" i="26"/>
  <c r="I29" i="26"/>
  <c r="I27" i="26"/>
  <c r="I26" i="26"/>
  <c r="I25" i="26"/>
  <c r="I23" i="26"/>
  <c r="I22" i="26"/>
  <c r="I21" i="26"/>
  <c r="I19" i="26"/>
  <c r="I18" i="26"/>
  <c r="I17" i="26"/>
  <c r="I15" i="26"/>
  <c r="I14" i="26"/>
  <c r="I13" i="26"/>
  <c r="I11" i="26"/>
  <c r="I10" i="26"/>
  <c r="I9" i="26"/>
  <c r="I7" i="26"/>
  <c r="I6" i="26"/>
  <c r="I5" i="26"/>
  <c r="I201" i="21"/>
  <c r="I200" i="21"/>
  <c r="I199" i="21"/>
  <c r="I198" i="21"/>
  <c r="I197" i="21"/>
  <c r="I195" i="21"/>
  <c r="I194" i="21"/>
  <c r="I193" i="21"/>
  <c r="I192" i="21"/>
  <c r="I191" i="21"/>
  <c r="I189" i="21"/>
  <c r="I188" i="21"/>
  <c r="I187" i="21"/>
  <c r="I186" i="21"/>
  <c r="I185" i="21"/>
  <c r="I183" i="21"/>
  <c r="I182" i="21"/>
  <c r="I181" i="21"/>
  <c r="I180" i="21"/>
  <c r="I179" i="21"/>
  <c r="I177" i="21"/>
  <c r="I176" i="21"/>
  <c r="I175" i="21"/>
  <c r="I174" i="21"/>
  <c r="I173" i="21"/>
  <c r="I171" i="21"/>
  <c r="I170" i="21"/>
  <c r="I169" i="21"/>
  <c r="I168" i="21"/>
  <c r="I167" i="21"/>
  <c r="I165" i="21"/>
  <c r="I164" i="21"/>
  <c r="I163" i="21"/>
  <c r="I162" i="21"/>
  <c r="I161" i="21"/>
  <c r="I159" i="21"/>
  <c r="I158" i="21"/>
  <c r="I157" i="21"/>
  <c r="I156" i="21"/>
  <c r="I155" i="21"/>
  <c r="I153" i="21"/>
  <c r="I152" i="21"/>
  <c r="I151" i="21"/>
  <c r="I150" i="21"/>
  <c r="I149" i="21"/>
  <c r="I147" i="21"/>
  <c r="I146" i="21"/>
  <c r="I145" i="21"/>
  <c r="I144" i="21"/>
  <c r="I143" i="21"/>
  <c r="I141" i="21"/>
  <c r="I140" i="21"/>
  <c r="I139" i="21"/>
  <c r="I138" i="21"/>
  <c r="I137" i="21"/>
  <c r="I135" i="21"/>
  <c r="I134" i="21"/>
  <c r="I133" i="21"/>
  <c r="I132" i="21"/>
  <c r="I131" i="21"/>
  <c r="I129" i="21"/>
  <c r="I128" i="21"/>
  <c r="I127" i="21"/>
  <c r="I126" i="21"/>
  <c r="I125" i="21"/>
  <c r="I123" i="21"/>
  <c r="I122" i="21"/>
  <c r="I121" i="21"/>
  <c r="I120" i="21"/>
  <c r="I119" i="21"/>
  <c r="I117" i="21"/>
  <c r="I116" i="21"/>
  <c r="I115" i="21"/>
  <c r="I114" i="21"/>
  <c r="I113" i="21"/>
  <c r="I111" i="21"/>
  <c r="I110" i="21"/>
  <c r="I109" i="21"/>
  <c r="I108" i="21"/>
  <c r="I107" i="21"/>
  <c r="I105" i="21"/>
  <c r="I104" i="21"/>
  <c r="I103" i="21"/>
  <c r="I102" i="21"/>
  <c r="I101" i="21"/>
  <c r="I99" i="21"/>
  <c r="I98" i="21"/>
  <c r="I97" i="21"/>
  <c r="I96" i="21"/>
  <c r="I95" i="21"/>
  <c r="I93" i="21"/>
  <c r="I92" i="21"/>
  <c r="I91" i="21"/>
  <c r="I90" i="21"/>
  <c r="I89" i="21"/>
  <c r="I87" i="21"/>
  <c r="I86" i="21"/>
  <c r="I85" i="21"/>
  <c r="I84" i="21"/>
  <c r="I83" i="21"/>
  <c r="I81" i="21"/>
  <c r="I80" i="21"/>
  <c r="I79" i="21"/>
  <c r="I78" i="21"/>
  <c r="I77" i="21"/>
  <c r="I75" i="21"/>
  <c r="I74" i="21"/>
  <c r="I73" i="21"/>
  <c r="I72" i="21"/>
  <c r="I71" i="21"/>
  <c r="I69" i="21"/>
  <c r="I68" i="21"/>
  <c r="I67" i="21"/>
  <c r="I66" i="21"/>
  <c r="I65" i="21"/>
  <c r="I63" i="21"/>
  <c r="I62" i="21"/>
  <c r="I61" i="21"/>
  <c r="I60" i="21"/>
  <c r="I59" i="21"/>
  <c r="I57" i="21"/>
  <c r="I56" i="21"/>
  <c r="I55" i="21"/>
  <c r="I54" i="21"/>
  <c r="I53" i="21"/>
  <c r="I51" i="21"/>
  <c r="I50" i="21"/>
  <c r="I49" i="21"/>
  <c r="I48" i="21"/>
  <c r="I47" i="21"/>
  <c r="I45" i="21"/>
  <c r="I44" i="21"/>
  <c r="I43" i="21"/>
  <c r="I42" i="21"/>
  <c r="I41" i="21"/>
  <c r="I39" i="21"/>
  <c r="I38" i="21"/>
  <c r="I37" i="21"/>
  <c r="I36" i="21"/>
  <c r="I35" i="21"/>
  <c r="I33" i="21"/>
  <c r="I32" i="21"/>
  <c r="I31" i="21"/>
  <c r="I30" i="21"/>
  <c r="I29" i="21"/>
  <c r="I27" i="21"/>
  <c r="I26" i="21"/>
  <c r="I25" i="21"/>
  <c r="I24" i="21"/>
  <c r="I23" i="21"/>
  <c r="I21" i="21"/>
  <c r="I20" i="21"/>
  <c r="I19" i="21"/>
  <c r="I18" i="21"/>
  <c r="I17" i="21"/>
  <c r="I11" i="21"/>
  <c r="I12" i="21"/>
  <c r="I15" i="21"/>
  <c r="I14" i="21"/>
  <c r="I13" i="21"/>
  <c r="I9" i="21"/>
  <c r="I8" i="21"/>
  <c r="I7" i="21"/>
  <c r="I6" i="21"/>
  <c r="I5" i="21"/>
  <c r="I243" i="4"/>
  <c r="I242" i="4"/>
  <c r="I241" i="4"/>
  <c r="I240" i="4"/>
  <c r="I239" i="4"/>
  <c r="I237" i="4"/>
  <c r="I236" i="4"/>
  <c r="I235" i="4"/>
  <c r="I234" i="4"/>
  <c r="I233" i="4"/>
  <c r="I231" i="4"/>
  <c r="I230" i="4"/>
  <c r="I229" i="4"/>
  <c r="I228" i="4"/>
  <c r="I227" i="4"/>
  <c r="I225" i="4"/>
  <c r="I224" i="4"/>
  <c r="I223" i="4"/>
  <c r="I222" i="4"/>
  <c r="I221" i="4"/>
  <c r="I219" i="4"/>
  <c r="I218" i="4"/>
  <c r="I217" i="4"/>
  <c r="I216" i="4"/>
  <c r="I215" i="4"/>
  <c r="I213" i="4"/>
  <c r="I212" i="4"/>
  <c r="I211" i="4"/>
  <c r="I210" i="4"/>
  <c r="I209" i="4"/>
  <c r="I207" i="4"/>
  <c r="I206" i="4"/>
  <c r="I205" i="4"/>
  <c r="I204" i="4"/>
  <c r="I203" i="4"/>
  <c r="I201" i="4"/>
  <c r="I200" i="4"/>
  <c r="I199" i="4"/>
  <c r="I198" i="4"/>
  <c r="I197" i="4"/>
  <c r="I195" i="4"/>
  <c r="I194" i="4"/>
  <c r="I193" i="4"/>
  <c r="I192" i="4"/>
  <c r="I191" i="4"/>
  <c r="I189" i="4"/>
  <c r="I188" i="4"/>
  <c r="I187" i="4"/>
  <c r="I186" i="4"/>
  <c r="I185" i="4"/>
  <c r="I183" i="4"/>
  <c r="I182" i="4"/>
  <c r="I181" i="4"/>
  <c r="I180" i="4"/>
  <c r="I179" i="4"/>
  <c r="I177" i="4"/>
  <c r="I176" i="4"/>
  <c r="I175" i="4"/>
  <c r="I174" i="4"/>
  <c r="I173" i="4"/>
  <c r="I171" i="4"/>
  <c r="I170" i="4"/>
  <c r="I169" i="4"/>
  <c r="I168" i="4"/>
  <c r="I167" i="4"/>
  <c r="I165" i="4"/>
  <c r="I164" i="4"/>
  <c r="I163" i="4"/>
  <c r="I162" i="4"/>
  <c r="I161" i="4"/>
  <c r="I159" i="4"/>
  <c r="I158" i="4"/>
  <c r="I157" i="4"/>
  <c r="I156" i="4"/>
  <c r="I155" i="4"/>
  <c r="I153" i="4"/>
  <c r="I152" i="4"/>
  <c r="I151" i="4"/>
  <c r="I150" i="4"/>
  <c r="I149" i="4"/>
  <c r="I147" i="4"/>
  <c r="I146" i="4"/>
  <c r="I145" i="4"/>
  <c r="I144" i="4"/>
  <c r="I143" i="4"/>
  <c r="I141" i="4"/>
  <c r="I140" i="4"/>
  <c r="I139" i="4"/>
  <c r="I138" i="4"/>
  <c r="I137" i="4"/>
  <c r="I135" i="4"/>
  <c r="I134" i="4"/>
  <c r="I133" i="4"/>
  <c r="I132" i="4"/>
  <c r="I131" i="4"/>
  <c r="I129" i="4"/>
  <c r="I128" i="4"/>
  <c r="I127" i="4"/>
  <c r="I126" i="4"/>
  <c r="I125" i="4"/>
  <c r="I123" i="4"/>
  <c r="I122" i="4"/>
  <c r="I121" i="4"/>
  <c r="I120" i="4"/>
  <c r="I119" i="4"/>
  <c r="I117" i="4"/>
  <c r="I116" i="4"/>
  <c r="I115" i="4"/>
  <c r="I114" i="4"/>
  <c r="I113" i="4"/>
  <c r="I111" i="4"/>
  <c r="I110" i="4"/>
  <c r="I109" i="4"/>
  <c r="I108" i="4"/>
  <c r="I107" i="4"/>
  <c r="I105" i="4"/>
  <c r="I104" i="4"/>
  <c r="I103" i="4"/>
  <c r="I102" i="4"/>
  <c r="I101" i="4"/>
  <c r="I99" i="4"/>
  <c r="I98" i="4"/>
  <c r="I97" i="4"/>
  <c r="I96" i="4"/>
  <c r="I95" i="4"/>
  <c r="I93" i="4"/>
  <c r="I92" i="4"/>
  <c r="I91" i="4"/>
  <c r="I90" i="4"/>
  <c r="I89" i="4"/>
  <c r="I87" i="4"/>
  <c r="I86" i="4"/>
  <c r="I85" i="4"/>
  <c r="I84" i="4"/>
  <c r="I83" i="4"/>
  <c r="I81" i="4"/>
  <c r="I80" i="4"/>
  <c r="I79" i="4"/>
  <c r="I78" i="4"/>
  <c r="I77" i="4"/>
  <c r="I75" i="4"/>
  <c r="I74" i="4"/>
  <c r="I73" i="4"/>
  <c r="I72" i="4"/>
  <c r="I71" i="4"/>
  <c r="I69" i="4"/>
  <c r="I68" i="4"/>
  <c r="I67" i="4"/>
  <c r="I66" i="4"/>
  <c r="I65" i="4"/>
  <c r="I63" i="4"/>
  <c r="I62" i="4"/>
  <c r="I61" i="4"/>
  <c r="I60" i="4"/>
  <c r="I59" i="4"/>
  <c r="I57" i="4"/>
  <c r="I56" i="4"/>
  <c r="I55" i="4"/>
  <c r="I54" i="4"/>
  <c r="I53" i="4"/>
  <c r="I51" i="4"/>
  <c r="I50" i="4"/>
  <c r="I49" i="4"/>
  <c r="I48" i="4"/>
  <c r="I47" i="4"/>
  <c r="I45" i="4"/>
  <c r="I44" i="4"/>
  <c r="I43" i="4"/>
  <c r="I42" i="4"/>
  <c r="I41" i="4"/>
  <c r="I39" i="4"/>
  <c r="I38" i="4"/>
  <c r="I37" i="4"/>
  <c r="I36" i="4"/>
  <c r="I35" i="4"/>
  <c r="I33" i="4"/>
  <c r="I32" i="4"/>
  <c r="I31" i="4"/>
  <c r="I30" i="4"/>
  <c r="I29" i="4"/>
  <c r="I27" i="4"/>
  <c r="I26" i="4"/>
  <c r="I25" i="4"/>
  <c r="I24" i="4"/>
  <c r="I23" i="4"/>
  <c r="I21" i="4"/>
  <c r="I20" i="4"/>
  <c r="I19" i="4"/>
  <c r="I18" i="4"/>
  <c r="I17" i="4"/>
  <c r="I15" i="4"/>
  <c r="I14" i="4"/>
  <c r="I13" i="4"/>
  <c r="I12" i="4"/>
  <c r="I11" i="4"/>
  <c r="I9" i="4"/>
  <c r="I8" i="4"/>
  <c r="I7" i="4"/>
  <c r="I6" i="4"/>
  <c r="I5" i="4"/>
  <c r="D18" i="29" l="1"/>
  <c r="D17" i="29"/>
  <c r="D16" i="29"/>
  <c r="D15" i="29"/>
  <c r="C14" i="29"/>
  <c r="C20" i="29"/>
  <c r="D20" i="29"/>
  <c r="G85" i="24"/>
  <c r="G32" i="24"/>
  <c r="M18" i="33"/>
  <c r="L18" i="33"/>
  <c r="O18" i="33" s="1"/>
  <c r="K18" i="33"/>
  <c r="J18" i="33"/>
  <c r="E20" i="33"/>
  <c r="D20" i="33"/>
  <c r="G20" i="33" s="1"/>
  <c r="C20" i="33"/>
  <c r="B20" i="33"/>
  <c r="E19" i="33"/>
  <c r="D19" i="33"/>
  <c r="G19" i="33" s="1"/>
  <c r="C19" i="33"/>
  <c r="B19" i="33"/>
  <c r="E18" i="33"/>
  <c r="D18" i="33"/>
  <c r="G18" i="33" s="1"/>
  <c r="C18" i="33"/>
  <c r="B18" i="33"/>
  <c r="M8" i="33"/>
  <c r="L8" i="33"/>
  <c r="O8" i="33" s="1"/>
  <c r="K8" i="33"/>
  <c r="J8" i="33"/>
  <c r="M7" i="33"/>
  <c r="L7" i="33"/>
  <c r="O7" i="33" s="1"/>
  <c r="K7" i="33"/>
  <c r="J7" i="33"/>
  <c r="M6" i="33"/>
  <c r="L6" i="33"/>
  <c r="O6" i="33" s="1"/>
  <c r="K6" i="33"/>
  <c r="J6" i="33"/>
  <c r="M5" i="33"/>
  <c r="L5" i="33"/>
  <c r="O5" i="33" s="1"/>
  <c r="K5" i="33"/>
  <c r="J5" i="33"/>
  <c r="E14" i="33"/>
  <c r="D14" i="33"/>
  <c r="G14" i="33" s="1"/>
  <c r="C14" i="33"/>
  <c r="B14" i="33"/>
  <c r="E13" i="33"/>
  <c r="D13" i="33"/>
  <c r="G13" i="33" s="1"/>
  <c r="C13" i="33"/>
  <c r="B13" i="33"/>
  <c r="E12" i="33"/>
  <c r="D12" i="33"/>
  <c r="G12" i="33" s="1"/>
  <c r="C12" i="33"/>
  <c r="B12" i="33"/>
  <c r="E11" i="33"/>
  <c r="D11" i="33"/>
  <c r="G11" i="33" s="1"/>
  <c r="C11" i="33"/>
  <c r="B11" i="33"/>
  <c r="E10" i="33"/>
  <c r="D10" i="33"/>
  <c r="G10" i="33" s="1"/>
  <c r="C10" i="33"/>
  <c r="B10" i="33"/>
  <c r="E9" i="33"/>
  <c r="D9" i="33"/>
  <c r="G9" i="33" s="1"/>
  <c r="C9" i="33"/>
  <c r="B9" i="33"/>
  <c r="E8" i="33"/>
  <c r="D8" i="33"/>
  <c r="G8" i="33" s="1"/>
  <c r="C8" i="33"/>
  <c r="B8" i="33"/>
  <c r="E7" i="33"/>
  <c r="D7" i="33"/>
  <c r="G7" i="33" s="1"/>
  <c r="C7" i="33"/>
  <c r="B7" i="33"/>
  <c r="E6" i="33"/>
  <c r="D6" i="33"/>
  <c r="G6" i="33" s="1"/>
  <c r="C6" i="33"/>
  <c r="B6" i="33"/>
  <c r="E5" i="33"/>
  <c r="D5" i="33"/>
  <c r="G5" i="33" s="1"/>
  <c r="C5" i="33"/>
  <c r="B5" i="33"/>
  <c r="J7" i="32"/>
  <c r="J6" i="32"/>
  <c r="J5" i="32"/>
  <c r="J15" i="30"/>
  <c r="J14" i="30"/>
  <c r="J13" i="30"/>
  <c r="J11" i="30"/>
  <c r="J10" i="30"/>
  <c r="J9" i="30"/>
  <c r="J7" i="30"/>
  <c r="J6" i="30"/>
  <c r="J5" i="30"/>
  <c r="J243" i="4"/>
  <c r="J242" i="4"/>
  <c r="J241" i="4"/>
  <c r="J240" i="4"/>
  <c r="J239" i="4"/>
  <c r="J237" i="4"/>
  <c r="J236" i="4"/>
  <c r="J235" i="4"/>
  <c r="J234" i="4"/>
  <c r="J233" i="4"/>
  <c r="J231" i="4"/>
  <c r="J230" i="4"/>
  <c r="J229" i="4"/>
  <c r="J228" i="4"/>
  <c r="J227" i="4"/>
  <c r="J225" i="4"/>
  <c r="J224" i="4"/>
  <c r="J223" i="4"/>
  <c r="J222" i="4"/>
  <c r="J221" i="4"/>
  <c r="J219" i="4"/>
  <c r="J218" i="4"/>
  <c r="J217" i="4"/>
  <c r="J216" i="4"/>
  <c r="J215" i="4"/>
  <c r="J213" i="4"/>
  <c r="J212" i="4"/>
  <c r="J210" i="4"/>
  <c r="J209" i="4"/>
  <c r="J207" i="4"/>
  <c r="J206" i="4"/>
  <c r="J205" i="4"/>
  <c r="J204" i="4"/>
  <c r="J203" i="4"/>
  <c r="J201" i="4"/>
  <c r="J200" i="4"/>
  <c r="J199" i="4"/>
  <c r="J198" i="4"/>
  <c r="J197" i="4"/>
  <c r="J195" i="4"/>
  <c r="J194" i="4"/>
  <c r="J193" i="4"/>
  <c r="J192" i="4"/>
  <c r="J191" i="4"/>
  <c r="J189" i="4"/>
  <c r="J188" i="4"/>
  <c r="J187" i="4"/>
  <c r="J186" i="4"/>
  <c r="J185" i="4"/>
  <c r="J183" i="4"/>
  <c r="J182" i="4"/>
  <c r="J180" i="4"/>
  <c r="J179" i="4"/>
  <c r="J177" i="4"/>
  <c r="J176" i="4"/>
  <c r="J175" i="4"/>
  <c r="J174" i="4"/>
  <c r="J173" i="4"/>
  <c r="J171" i="4"/>
  <c r="J170" i="4"/>
  <c r="J169" i="4"/>
  <c r="J168" i="4"/>
  <c r="J167" i="4"/>
  <c r="J165" i="4"/>
  <c r="J164" i="4"/>
  <c r="J162" i="4"/>
  <c r="J161" i="4"/>
  <c r="J159" i="4"/>
  <c r="J158" i="4"/>
  <c r="J157" i="4"/>
  <c r="J156" i="4"/>
  <c r="J155" i="4"/>
  <c r="J153" i="4"/>
  <c r="J152" i="4"/>
  <c r="J151" i="4"/>
  <c r="J150" i="4"/>
  <c r="J149" i="4"/>
  <c r="J147" i="4"/>
  <c r="J146" i="4"/>
  <c r="J145" i="4"/>
  <c r="J144" i="4"/>
  <c r="J143" i="4"/>
  <c r="J141" i="4"/>
  <c r="J140" i="4"/>
  <c r="J139" i="4"/>
  <c r="J138" i="4"/>
  <c r="J137" i="4"/>
  <c r="J135" i="4"/>
  <c r="J134" i="4"/>
  <c r="J132" i="4"/>
  <c r="J131" i="4"/>
  <c r="J129" i="4"/>
  <c r="J128" i="4"/>
  <c r="J127" i="4"/>
  <c r="J126" i="4"/>
  <c r="J125" i="4"/>
  <c r="J123" i="4"/>
  <c r="J122" i="4"/>
  <c r="J121" i="4"/>
  <c r="J120" i="4"/>
  <c r="J119" i="4"/>
  <c r="J117" i="4"/>
  <c r="J116" i="4"/>
  <c r="J115" i="4"/>
  <c r="J114" i="4"/>
  <c r="J113" i="4"/>
  <c r="J111" i="4"/>
  <c r="J110" i="4"/>
  <c r="J109" i="4"/>
  <c r="J108" i="4"/>
  <c r="J107" i="4"/>
  <c r="J104" i="4"/>
  <c r="J103" i="4"/>
  <c r="J102" i="4"/>
  <c r="J101" i="4"/>
  <c r="J99" i="4"/>
  <c r="J98" i="4"/>
  <c r="J97" i="4"/>
  <c r="J96" i="4"/>
  <c r="J95" i="4"/>
  <c r="J93" i="4"/>
  <c r="J92" i="4"/>
  <c r="J91" i="4"/>
  <c r="J90" i="4"/>
  <c r="J89" i="4"/>
  <c r="J87" i="4"/>
  <c r="J86" i="4"/>
  <c r="J85" i="4"/>
  <c r="J84" i="4"/>
  <c r="J83" i="4"/>
  <c r="J80" i="4"/>
  <c r="J79" i="4"/>
  <c r="J78" i="4"/>
  <c r="J77" i="4"/>
  <c r="J75" i="4"/>
  <c r="J74" i="4"/>
  <c r="J73" i="4"/>
  <c r="J72" i="4"/>
  <c r="J71" i="4"/>
  <c r="J69" i="4"/>
  <c r="J68" i="4"/>
  <c r="J67" i="4"/>
  <c r="J66" i="4"/>
  <c r="J65" i="4"/>
  <c r="J63" i="4"/>
  <c r="J62" i="4"/>
  <c r="J61" i="4"/>
  <c r="J60" i="4"/>
  <c r="J59" i="4"/>
  <c r="J57" i="4"/>
  <c r="J56" i="4"/>
  <c r="J55" i="4"/>
  <c r="J54" i="4"/>
  <c r="J53" i="4"/>
  <c r="J51" i="4"/>
  <c r="J50" i="4"/>
  <c r="J49" i="4"/>
  <c r="J48" i="4"/>
  <c r="J47" i="4"/>
  <c r="J45" i="4"/>
  <c r="J44" i="4"/>
  <c r="J43" i="4"/>
  <c r="J42" i="4"/>
  <c r="J41" i="4"/>
  <c r="J39" i="4"/>
  <c r="J38" i="4"/>
  <c r="J37" i="4"/>
  <c r="J36" i="4"/>
  <c r="J35" i="4"/>
  <c r="J33" i="4"/>
  <c r="J32" i="4"/>
  <c r="J31" i="4"/>
  <c r="J30" i="4"/>
  <c r="J29" i="4"/>
  <c r="J27" i="4"/>
  <c r="J26" i="4"/>
  <c r="J25" i="4"/>
  <c r="J24" i="4"/>
  <c r="J23" i="4"/>
  <c r="J21" i="4"/>
  <c r="J20" i="4"/>
  <c r="J18" i="4"/>
  <c r="J17" i="4"/>
  <c r="E88" i="24"/>
  <c r="E87" i="24"/>
  <c r="E86" i="24"/>
  <c r="E85" i="24"/>
  <c r="E84" i="24"/>
  <c r="E83" i="24"/>
  <c r="E82" i="24"/>
  <c r="E81" i="24"/>
  <c r="E80" i="24"/>
  <c r="E79" i="24"/>
  <c r="E78" i="24"/>
  <c r="E77" i="24"/>
  <c r="E76" i="24"/>
  <c r="E75" i="24"/>
  <c r="E74" i="24"/>
  <c r="E73" i="24"/>
  <c r="E72" i="24"/>
  <c r="E71" i="24"/>
  <c r="E70" i="24"/>
  <c r="E69" i="24"/>
  <c r="E68" i="24"/>
  <c r="E67" i="24"/>
  <c r="E66" i="24"/>
  <c r="E65" i="24"/>
  <c r="E64" i="24"/>
  <c r="E63" i="24"/>
  <c r="E62" i="24"/>
  <c r="E61" i="24"/>
  <c r="E60" i="24"/>
  <c r="E59" i="24"/>
  <c r="E58" i="24"/>
  <c r="E57" i="24"/>
  <c r="E56" i="24"/>
  <c r="E55" i="24"/>
  <c r="E54" i="24"/>
  <c r="E53" i="24"/>
  <c r="E52" i="24"/>
  <c r="E51" i="24"/>
  <c r="E50" i="24"/>
  <c r="E49" i="24"/>
  <c r="E48" i="24"/>
  <c r="D88" i="24"/>
  <c r="G88" i="24" s="1"/>
  <c r="D87" i="24"/>
  <c r="G87" i="24" s="1"/>
  <c r="D86" i="24"/>
  <c r="G86" i="24" s="1"/>
  <c r="D85" i="24"/>
  <c r="D84" i="24"/>
  <c r="G84" i="24" s="1"/>
  <c r="D83" i="24"/>
  <c r="G83" i="24" s="1"/>
  <c r="D82" i="24"/>
  <c r="G82" i="24" s="1"/>
  <c r="D81" i="24"/>
  <c r="G81" i="24" s="1"/>
  <c r="D80" i="24"/>
  <c r="G80" i="24" s="1"/>
  <c r="D79" i="24"/>
  <c r="G79" i="24" s="1"/>
  <c r="D78" i="24"/>
  <c r="G78" i="24" s="1"/>
  <c r="D77" i="24"/>
  <c r="G77" i="24" s="1"/>
  <c r="D76" i="24"/>
  <c r="G76" i="24" s="1"/>
  <c r="D75" i="24"/>
  <c r="G75" i="24" s="1"/>
  <c r="D74" i="24"/>
  <c r="G74" i="24" s="1"/>
  <c r="D73" i="24"/>
  <c r="G73" i="24" s="1"/>
  <c r="D72" i="24"/>
  <c r="G72" i="24" s="1"/>
  <c r="D71" i="24"/>
  <c r="G71" i="24" s="1"/>
  <c r="D70" i="24"/>
  <c r="G70" i="24" s="1"/>
  <c r="D69" i="24"/>
  <c r="G69" i="24" s="1"/>
  <c r="D68" i="24"/>
  <c r="G68" i="24" s="1"/>
  <c r="D67" i="24"/>
  <c r="G67" i="24" s="1"/>
  <c r="D66" i="24"/>
  <c r="G66" i="24" s="1"/>
  <c r="D65" i="24"/>
  <c r="G65" i="24" s="1"/>
  <c r="D64" i="24"/>
  <c r="G64" i="24" s="1"/>
  <c r="D63" i="24"/>
  <c r="G63" i="24" s="1"/>
  <c r="D62" i="24"/>
  <c r="G62" i="24" s="1"/>
  <c r="D61" i="24"/>
  <c r="G61" i="24" s="1"/>
  <c r="D60" i="24"/>
  <c r="G60" i="24" s="1"/>
  <c r="D59" i="24"/>
  <c r="G59" i="24" s="1"/>
  <c r="D58" i="24"/>
  <c r="G58" i="24" s="1"/>
  <c r="D57" i="24"/>
  <c r="G57" i="24" s="1"/>
  <c r="D56" i="24"/>
  <c r="G56" i="24" s="1"/>
  <c r="D55" i="24"/>
  <c r="G55" i="24" s="1"/>
  <c r="D54" i="24"/>
  <c r="G54" i="24" s="1"/>
  <c r="D53" i="24"/>
  <c r="G53" i="24" s="1"/>
  <c r="D52" i="24"/>
  <c r="G52" i="24" s="1"/>
  <c r="D51" i="24"/>
  <c r="G51" i="24" s="1"/>
  <c r="D50" i="24"/>
  <c r="G50" i="24" s="1"/>
  <c r="D49" i="24"/>
  <c r="G49" i="24" s="1"/>
  <c r="D48" i="24"/>
  <c r="G48" i="24" s="1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B88" i="24"/>
  <c r="B87" i="24"/>
  <c r="B86" i="24"/>
  <c r="B85" i="24"/>
  <c r="B84" i="24"/>
  <c r="B83" i="24"/>
  <c r="B82" i="24"/>
  <c r="B81" i="24"/>
  <c r="B80" i="24"/>
  <c r="B79" i="24"/>
  <c r="B78" i="24"/>
  <c r="B77" i="24"/>
  <c r="B76" i="24"/>
  <c r="B75" i="24"/>
  <c r="B74" i="24"/>
  <c r="B73" i="24"/>
  <c r="B72" i="24"/>
  <c r="B71" i="24"/>
  <c r="B70" i="24"/>
  <c r="B69" i="24"/>
  <c r="B68" i="24"/>
  <c r="B67" i="24"/>
  <c r="B66" i="24"/>
  <c r="B65" i="24"/>
  <c r="B64" i="24"/>
  <c r="B63" i="24"/>
  <c r="B62" i="24"/>
  <c r="B61" i="24"/>
  <c r="B60" i="24"/>
  <c r="B59" i="24"/>
  <c r="B58" i="24"/>
  <c r="B57" i="24"/>
  <c r="B56" i="24"/>
  <c r="B55" i="24"/>
  <c r="B54" i="24"/>
  <c r="B53" i="24"/>
  <c r="B52" i="24"/>
  <c r="B51" i="24"/>
  <c r="B50" i="24"/>
  <c r="B49" i="24"/>
  <c r="B48" i="24"/>
  <c r="M82" i="24"/>
  <c r="M81" i="24"/>
  <c r="M80" i="24"/>
  <c r="M79" i="24"/>
  <c r="M78" i="24"/>
  <c r="M77" i="24"/>
  <c r="M76" i="24"/>
  <c r="M75" i="24"/>
  <c r="M74" i="24"/>
  <c r="M73" i="24"/>
  <c r="M72" i="24"/>
  <c r="M71" i="24"/>
  <c r="M70" i="24"/>
  <c r="M69" i="24"/>
  <c r="M68" i="24"/>
  <c r="M67" i="24"/>
  <c r="M66" i="24"/>
  <c r="M65" i="24"/>
  <c r="M64" i="24"/>
  <c r="M63" i="24"/>
  <c r="M62" i="24"/>
  <c r="M61" i="24"/>
  <c r="M60" i="24"/>
  <c r="M59" i="24"/>
  <c r="M58" i="24"/>
  <c r="M57" i="24"/>
  <c r="M56" i="24"/>
  <c r="M55" i="24"/>
  <c r="M54" i="24"/>
  <c r="M53" i="24"/>
  <c r="M52" i="24"/>
  <c r="M51" i="24"/>
  <c r="M50" i="24"/>
  <c r="M49" i="24"/>
  <c r="M48" i="24"/>
  <c r="L82" i="24"/>
  <c r="O82" i="24" s="1"/>
  <c r="L81" i="24"/>
  <c r="O81" i="24" s="1"/>
  <c r="L80" i="24"/>
  <c r="O80" i="24" s="1"/>
  <c r="L79" i="24"/>
  <c r="O79" i="24" s="1"/>
  <c r="L78" i="24"/>
  <c r="O78" i="24" s="1"/>
  <c r="L77" i="24"/>
  <c r="O77" i="24" s="1"/>
  <c r="L76" i="24"/>
  <c r="O76" i="24" s="1"/>
  <c r="L75" i="24"/>
  <c r="O75" i="24" s="1"/>
  <c r="L74" i="24"/>
  <c r="O74" i="24" s="1"/>
  <c r="L73" i="24"/>
  <c r="O73" i="24" s="1"/>
  <c r="L72" i="24"/>
  <c r="O72" i="24" s="1"/>
  <c r="L71" i="24"/>
  <c r="O71" i="24" s="1"/>
  <c r="L70" i="24"/>
  <c r="O70" i="24" s="1"/>
  <c r="L69" i="24"/>
  <c r="O69" i="24" s="1"/>
  <c r="L68" i="24"/>
  <c r="O68" i="24" s="1"/>
  <c r="L67" i="24"/>
  <c r="O67" i="24" s="1"/>
  <c r="L66" i="24"/>
  <c r="O66" i="24" s="1"/>
  <c r="L65" i="24"/>
  <c r="O65" i="24" s="1"/>
  <c r="L64" i="24"/>
  <c r="O64" i="24" s="1"/>
  <c r="L63" i="24"/>
  <c r="O63" i="24" s="1"/>
  <c r="L62" i="24"/>
  <c r="O62" i="24" s="1"/>
  <c r="L61" i="24"/>
  <c r="O61" i="24" s="1"/>
  <c r="L60" i="24"/>
  <c r="O60" i="24" s="1"/>
  <c r="L59" i="24"/>
  <c r="O59" i="24" s="1"/>
  <c r="L58" i="24"/>
  <c r="O58" i="24" s="1"/>
  <c r="L57" i="24"/>
  <c r="O57" i="24" s="1"/>
  <c r="L56" i="24"/>
  <c r="O56" i="24" s="1"/>
  <c r="L55" i="24"/>
  <c r="O55" i="24" s="1"/>
  <c r="L54" i="24"/>
  <c r="O54" i="24" s="1"/>
  <c r="L53" i="24"/>
  <c r="O53" i="24" s="1"/>
  <c r="L52" i="24"/>
  <c r="O52" i="24" s="1"/>
  <c r="L51" i="24"/>
  <c r="O51" i="24" s="1"/>
  <c r="L50" i="24"/>
  <c r="O50" i="24" s="1"/>
  <c r="L49" i="24"/>
  <c r="O49" i="24" s="1"/>
  <c r="L48" i="24"/>
  <c r="O48" i="24" s="1"/>
  <c r="K82" i="24"/>
  <c r="K81" i="24"/>
  <c r="K80" i="24"/>
  <c r="K79" i="24"/>
  <c r="K78" i="24"/>
  <c r="K77" i="24"/>
  <c r="K76" i="24"/>
  <c r="K75" i="24"/>
  <c r="K74" i="24"/>
  <c r="K73" i="24"/>
  <c r="K72" i="24"/>
  <c r="K71" i="24"/>
  <c r="K70" i="24"/>
  <c r="K69" i="24"/>
  <c r="K68" i="24"/>
  <c r="K67" i="24"/>
  <c r="K66" i="24"/>
  <c r="K65" i="24"/>
  <c r="K64" i="24"/>
  <c r="K63" i="24"/>
  <c r="K62" i="24"/>
  <c r="K61" i="24"/>
  <c r="K60" i="24"/>
  <c r="K59" i="24"/>
  <c r="K58" i="24"/>
  <c r="K57" i="24"/>
  <c r="K56" i="24"/>
  <c r="K55" i="24"/>
  <c r="K54" i="24"/>
  <c r="K53" i="24"/>
  <c r="K52" i="24"/>
  <c r="K51" i="24"/>
  <c r="K50" i="24"/>
  <c r="K49" i="24"/>
  <c r="K48" i="24"/>
  <c r="J82" i="24"/>
  <c r="J81" i="24"/>
  <c r="J80" i="24"/>
  <c r="J79" i="24"/>
  <c r="J78" i="24"/>
  <c r="J77" i="24"/>
  <c r="J76" i="24"/>
  <c r="J75" i="24"/>
  <c r="J74" i="24"/>
  <c r="J73" i="24"/>
  <c r="J72" i="24"/>
  <c r="J71" i="24"/>
  <c r="J70" i="24"/>
  <c r="J69" i="24"/>
  <c r="J68" i="24"/>
  <c r="J67" i="24"/>
  <c r="J66" i="24"/>
  <c r="J65" i="24"/>
  <c r="J64" i="24"/>
  <c r="J63" i="24"/>
  <c r="J62" i="24"/>
  <c r="J61" i="24"/>
  <c r="J60" i="24"/>
  <c r="J59" i="24"/>
  <c r="J58" i="24"/>
  <c r="J57" i="24"/>
  <c r="J56" i="24"/>
  <c r="J55" i="24"/>
  <c r="J54" i="24"/>
  <c r="J53" i="24"/>
  <c r="J52" i="24"/>
  <c r="J51" i="24"/>
  <c r="J50" i="24"/>
  <c r="J49" i="24"/>
  <c r="J48" i="24"/>
  <c r="M37" i="24"/>
  <c r="M36" i="24"/>
  <c r="M35" i="24"/>
  <c r="M34" i="24"/>
  <c r="M33" i="24"/>
  <c r="M32" i="24"/>
  <c r="M31" i="24"/>
  <c r="M30" i="24"/>
  <c r="M29" i="24"/>
  <c r="M28" i="24"/>
  <c r="M27" i="24"/>
  <c r="M26" i="24"/>
  <c r="M25" i="24"/>
  <c r="M24" i="24"/>
  <c r="M23" i="24"/>
  <c r="M22" i="24"/>
  <c r="M21" i="24"/>
  <c r="M20" i="24"/>
  <c r="M19" i="24"/>
  <c r="M18" i="24"/>
  <c r="M17" i="24"/>
  <c r="M16" i="24"/>
  <c r="M15" i="24"/>
  <c r="M14" i="24"/>
  <c r="M13" i="24"/>
  <c r="M12" i="24"/>
  <c r="M11" i="24"/>
  <c r="M10" i="24"/>
  <c r="M9" i="24"/>
  <c r="M8" i="24"/>
  <c r="M7" i="24"/>
  <c r="M6" i="24"/>
  <c r="M5" i="24"/>
  <c r="L37" i="24"/>
  <c r="O37" i="24" s="1"/>
  <c r="L36" i="24"/>
  <c r="O36" i="24" s="1"/>
  <c r="L35" i="24"/>
  <c r="O35" i="24" s="1"/>
  <c r="L34" i="24"/>
  <c r="O34" i="24" s="1"/>
  <c r="L33" i="24"/>
  <c r="O33" i="24" s="1"/>
  <c r="L32" i="24"/>
  <c r="O32" i="24" s="1"/>
  <c r="L31" i="24"/>
  <c r="O31" i="24" s="1"/>
  <c r="L30" i="24"/>
  <c r="O30" i="24" s="1"/>
  <c r="L29" i="24"/>
  <c r="O29" i="24" s="1"/>
  <c r="L28" i="24"/>
  <c r="O28" i="24" s="1"/>
  <c r="L27" i="24"/>
  <c r="O27" i="24" s="1"/>
  <c r="L26" i="24"/>
  <c r="O26" i="24" s="1"/>
  <c r="L25" i="24"/>
  <c r="O25" i="24" s="1"/>
  <c r="L24" i="24"/>
  <c r="O24" i="24" s="1"/>
  <c r="L23" i="24"/>
  <c r="O23" i="24" s="1"/>
  <c r="L22" i="24"/>
  <c r="O22" i="24" s="1"/>
  <c r="L21" i="24"/>
  <c r="O21" i="24" s="1"/>
  <c r="L20" i="24"/>
  <c r="O20" i="24" s="1"/>
  <c r="L19" i="24"/>
  <c r="O19" i="24" s="1"/>
  <c r="L18" i="24"/>
  <c r="O18" i="24" s="1"/>
  <c r="L17" i="24"/>
  <c r="O17" i="24" s="1"/>
  <c r="L16" i="24"/>
  <c r="O16" i="24" s="1"/>
  <c r="L15" i="24"/>
  <c r="O15" i="24" s="1"/>
  <c r="L14" i="24"/>
  <c r="O14" i="24" s="1"/>
  <c r="L13" i="24"/>
  <c r="O13" i="24" s="1"/>
  <c r="L12" i="24"/>
  <c r="O12" i="24" s="1"/>
  <c r="L11" i="24"/>
  <c r="O11" i="24" s="1"/>
  <c r="L10" i="24"/>
  <c r="O10" i="24" s="1"/>
  <c r="L9" i="24"/>
  <c r="O9" i="24" s="1"/>
  <c r="L8" i="24"/>
  <c r="O8" i="24" s="1"/>
  <c r="L7" i="24"/>
  <c r="O7" i="24" s="1"/>
  <c r="L6" i="24"/>
  <c r="O6" i="24" s="1"/>
  <c r="L5" i="24"/>
  <c r="O5" i="24" s="1"/>
  <c r="K37" i="24"/>
  <c r="K36" i="24"/>
  <c r="K35" i="24"/>
  <c r="K34" i="24"/>
  <c r="K33" i="24"/>
  <c r="K32" i="24"/>
  <c r="K31" i="24"/>
  <c r="K30" i="24"/>
  <c r="K29" i="24"/>
  <c r="K28" i="24"/>
  <c r="K27" i="24"/>
  <c r="K26" i="24"/>
  <c r="K25" i="24"/>
  <c r="K24" i="24"/>
  <c r="K23" i="24"/>
  <c r="K22" i="24"/>
  <c r="K21" i="24"/>
  <c r="K20" i="24"/>
  <c r="K19" i="24"/>
  <c r="K18" i="24"/>
  <c r="K17" i="24"/>
  <c r="K16" i="24"/>
  <c r="K15" i="24"/>
  <c r="K14" i="24"/>
  <c r="K13" i="24"/>
  <c r="K12" i="24"/>
  <c r="K11" i="24"/>
  <c r="K10" i="24"/>
  <c r="K9" i="24"/>
  <c r="K8" i="24"/>
  <c r="K7" i="24"/>
  <c r="K6" i="24"/>
  <c r="K5" i="24"/>
  <c r="J37" i="24"/>
  <c r="J36" i="24"/>
  <c r="J35" i="24"/>
  <c r="J3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J15" i="24"/>
  <c r="J14" i="24"/>
  <c r="J13" i="24"/>
  <c r="J12" i="24"/>
  <c r="J11" i="24"/>
  <c r="J10" i="24"/>
  <c r="J9" i="24"/>
  <c r="J8" i="24"/>
  <c r="J7" i="24"/>
  <c r="J6" i="24"/>
  <c r="J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D44" i="24"/>
  <c r="G44" i="24" s="1"/>
  <c r="D43" i="24"/>
  <c r="G43" i="24" s="1"/>
  <c r="D42" i="24"/>
  <c r="G42" i="24" s="1"/>
  <c r="D41" i="24"/>
  <c r="G41" i="24" s="1"/>
  <c r="D40" i="24"/>
  <c r="G40" i="24" s="1"/>
  <c r="D39" i="24"/>
  <c r="G39" i="24" s="1"/>
  <c r="D38" i="24"/>
  <c r="G38" i="24" s="1"/>
  <c r="D37" i="24"/>
  <c r="G37" i="24" s="1"/>
  <c r="D36" i="24"/>
  <c r="G36" i="24" s="1"/>
  <c r="D35" i="24"/>
  <c r="G35" i="24" s="1"/>
  <c r="D34" i="24"/>
  <c r="G34" i="24" s="1"/>
  <c r="D33" i="24"/>
  <c r="G33" i="24" s="1"/>
  <c r="D32" i="24"/>
  <c r="D31" i="24"/>
  <c r="G31" i="24" s="1"/>
  <c r="D30" i="24"/>
  <c r="G30" i="24" s="1"/>
  <c r="D29" i="24"/>
  <c r="G29" i="24" s="1"/>
  <c r="D28" i="24"/>
  <c r="G28" i="24" s="1"/>
  <c r="D27" i="24"/>
  <c r="G27" i="24" s="1"/>
  <c r="D26" i="24"/>
  <c r="G26" i="24" s="1"/>
  <c r="D25" i="24"/>
  <c r="G25" i="24" s="1"/>
  <c r="D24" i="24"/>
  <c r="G24" i="24" s="1"/>
  <c r="D23" i="24"/>
  <c r="G23" i="24" s="1"/>
  <c r="D22" i="24"/>
  <c r="G22" i="24" s="1"/>
  <c r="D21" i="24"/>
  <c r="G21" i="24" s="1"/>
  <c r="D20" i="24"/>
  <c r="G20" i="24" s="1"/>
  <c r="D19" i="24"/>
  <c r="G19" i="24" s="1"/>
  <c r="D18" i="24"/>
  <c r="G18" i="24" s="1"/>
  <c r="D17" i="24"/>
  <c r="G17" i="24" s="1"/>
  <c r="D16" i="24"/>
  <c r="G16" i="24" s="1"/>
  <c r="D15" i="24"/>
  <c r="G15" i="24" s="1"/>
  <c r="D14" i="24"/>
  <c r="G14" i="24" s="1"/>
  <c r="D13" i="24"/>
  <c r="G13" i="24" s="1"/>
  <c r="D12" i="24"/>
  <c r="G12" i="24" s="1"/>
  <c r="D11" i="24"/>
  <c r="G11" i="24" s="1"/>
  <c r="D10" i="24"/>
  <c r="G10" i="24" s="1"/>
  <c r="D9" i="24"/>
  <c r="G9" i="24" s="1"/>
  <c r="D8" i="24"/>
  <c r="G8" i="24" s="1"/>
  <c r="D7" i="24"/>
  <c r="G7" i="24" s="1"/>
  <c r="D6" i="24"/>
  <c r="G6" i="24" s="1"/>
  <c r="D5" i="24"/>
  <c r="G5" i="24" s="1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J143" i="28"/>
  <c r="J142" i="28"/>
  <c r="J141" i="28"/>
  <c r="J139" i="28"/>
  <c r="J138" i="28"/>
  <c r="J137" i="28"/>
  <c r="J135" i="28"/>
  <c r="J134" i="28"/>
  <c r="J133" i="28"/>
  <c r="J131" i="28"/>
  <c r="J130" i="28"/>
  <c r="J129" i="28"/>
  <c r="J127" i="28"/>
  <c r="J126" i="28"/>
  <c r="J125" i="28"/>
  <c r="J123" i="28"/>
  <c r="J122" i="28"/>
  <c r="J121" i="28"/>
  <c r="J119" i="28"/>
  <c r="J118" i="28"/>
  <c r="J117" i="28"/>
  <c r="J115" i="28"/>
  <c r="J114" i="28"/>
  <c r="J113" i="28"/>
  <c r="J111" i="28"/>
  <c r="J110" i="28"/>
  <c r="J109" i="28"/>
  <c r="J107" i="28"/>
  <c r="J106" i="28"/>
  <c r="J105" i="28"/>
  <c r="J103" i="28"/>
  <c r="J102" i="28"/>
  <c r="J101" i="28"/>
  <c r="J99" i="28"/>
  <c r="J98" i="28"/>
  <c r="J97" i="28"/>
  <c r="J95" i="28"/>
  <c r="J94" i="28"/>
  <c r="J93" i="28"/>
  <c r="J91" i="28"/>
  <c r="J90" i="28"/>
  <c r="J89" i="28"/>
  <c r="J87" i="28"/>
  <c r="J86" i="28"/>
  <c r="J85" i="28"/>
  <c r="J83" i="28"/>
  <c r="J82" i="28"/>
  <c r="J81" i="28"/>
  <c r="J79" i="28"/>
  <c r="J78" i="28"/>
  <c r="J77" i="28"/>
  <c r="J75" i="28"/>
  <c r="J74" i="28"/>
  <c r="J73" i="28"/>
  <c r="J71" i="28"/>
  <c r="J70" i="28"/>
  <c r="J69" i="28"/>
  <c r="J67" i="28"/>
  <c r="J66" i="28"/>
  <c r="J65" i="28"/>
  <c r="J63" i="28"/>
  <c r="J62" i="28"/>
  <c r="J61" i="28"/>
  <c r="J59" i="28"/>
  <c r="J58" i="28"/>
  <c r="J57" i="28"/>
  <c r="J55" i="28"/>
  <c r="J54" i="28"/>
  <c r="J53" i="28"/>
  <c r="J51" i="28"/>
  <c r="J50" i="28"/>
  <c r="J49" i="28"/>
  <c r="J47" i="28"/>
  <c r="J46" i="28"/>
  <c r="J45" i="28"/>
  <c r="J43" i="28"/>
  <c r="J42" i="28"/>
  <c r="J41" i="28"/>
  <c r="J39" i="28"/>
  <c r="J38" i="28"/>
  <c r="J37" i="28"/>
  <c r="J35" i="28"/>
  <c r="J34" i="28"/>
  <c r="J33" i="28"/>
  <c r="J31" i="28"/>
  <c r="J30" i="28"/>
  <c r="J29" i="28"/>
  <c r="J27" i="28"/>
  <c r="J26" i="28"/>
  <c r="J25" i="28"/>
  <c r="J23" i="28"/>
  <c r="J22" i="28"/>
  <c r="J21" i="28"/>
  <c r="J19" i="28"/>
  <c r="J18" i="28"/>
  <c r="J17" i="28"/>
  <c r="J15" i="28"/>
  <c r="J14" i="28"/>
  <c r="J13" i="28"/>
  <c r="J11" i="28"/>
  <c r="J10" i="28"/>
  <c r="J9" i="28"/>
  <c r="J7" i="28"/>
  <c r="J6" i="28"/>
  <c r="J5" i="28"/>
  <c r="J167" i="26"/>
  <c r="J166" i="26"/>
  <c r="J165" i="26"/>
  <c r="J163" i="26"/>
  <c r="J162" i="26"/>
  <c r="J161" i="26"/>
  <c r="J159" i="26"/>
  <c r="J158" i="26"/>
  <c r="J157" i="26"/>
  <c r="J155" i="26"/>
  <c r="J154" i="26"/>
  <c r="J153" i="26"/>
  <c r="J151" i="26"/>
  <c r="J150" i="26"/>
  <c r="J149" i="26"/>
  <c r="J147" i="26"/>
  <c r="J146" i="26"/>
  <c r="J145" i="26"/>
  <c r="J143" i="26"/>
  <c r="J142" i="26"/>
  <c r="J141" i="26"/>
  <c r="J139" i="26"/>
  <c r="J138" i="26"/>
  <c r="J137" i="26"/>
  <c r="J135" i="26"/>
  <c r="J134" i="26"/>
  <c r="J133" i="26"/>
  <c r="J131" i="26"/>
  <c r="J130" i="26"/>
  <c r="J129" i="26"/>
  <c r="J127" i="26"/>
  <c r="J126" i="26"/>
  <c r="J125" i="26"/>
  <c r="J123" i="26"/>
  <c r="J122" i="26"/>
  <c r="J121" i="26"/>
  <c r="J119" i="26"/>
  <c r="J118" i="26"/>
  <c r="J117" i="26"/>
  <c r="J115" i="26"/>
  <c r="J114" i="26"/>
  <c r="J113" i="26"/>
  <c r="J111" i="26"/>
  <c r="J110" i="26"/>
  <c r="J109" i="26"/>
  <c r="J107" i="26"/>
  <c r="J106" i="26"/>
  <c r="J105" i="26"/>
  <c r="J103" i="26"/>
  <c r="J102" i="26"/>
  <c r="J101" i="26"/>
  <c r="J99" i="26"/>
  <c r="J98" i="26"/>
  <c r="J97" i="26"/>
  <c r="J95" i="26"/>
  <c r="J94" i="26"/>
  <c r="J93" i="26"/>
  <c r="J91" i="26"/>
  <c r="J90" i="26"/>
  <c r="J89" i="26"/>
  <c r="J87" i="26"/>
  <c r="J86" i="26"/>
  <c r="J85" i="26"/>
  <c r="J83" i="26"/>
  <c r="J82" i="26"/>
  <c r="J81" i="26"/>
  <c r="J79" i="26"/>
  <c r="J78" i="26"/>
  <c r="J77" i="26"/>
  <c r="J75" i="26"/>
  <c r="J74" i="26"/>
  <c r="J73" i="26"/>
  <c r="J71" i="26"/>
  <c r="J70" i="26"/>
  <c r="J69" i="26"/>
  <c r="J67" i="26"/>
  <c r="J66" i="26"/>
  <c r="J65" i="26"/>
  <c r="J63" i="26"/>
  <c r="J62" i="26"/>
  <c r="J61" i="26"/>
  <c r="J59" i="26"/>
  <c r="J58" i="26"/>
  <c r="J57" i="26"/>
  <c r="J55" i="26"/>
  <c r="J54" i="26"/>
  <c r="J53" i="26"/>
  <c r="J51" i="26"/>
  <c r="J50" i="26"/>
  <c r="J49" i="26"/>
  <c r="J47" i="26"/>
  <c r="J46" i="26"/>
  <c r="J45" i="26"/>
  <c r="J43" i="26"/>
  <c r="J42" i="26"/>
  <c r="J41" i="26"/>
  <c r="J39" i="26"/>
  <c r="J38" i="26"/>
  <c r="J37" i="26"/>
  <c r="J35" i="26"/>
  <c r="J34" i="26"/>
  <c r="J33" i="26"/>
  <c r="J31" i="26"/>
  <c r="J30" i="26"/>
  <c r="J29" i="26"/>
  <c r="J27" i="26"/>
  <c r="J26" i="26"/>
  <c r="J25" i="26"/>
  <c r="J23" i="26"/>
  <c r="J22" i="26"/>
  <c r="J21" i="26"/>
  <c r="J19" i="26"/>
  <c r="J18" i="26"/>
  <c r="J17" i="26"/>
  <c r="J15" i="26"/>
  <c r="J14" i="26"/>
  <c r="J13" i="26"/>
  <c r="J11" i="26"/>
  <c r="J10" i="26"/>
  <c r="J9" i="26"/>
  <c r="J7" i="26"/>
  <c r="J6" i="26"/>
  <c r="J5" i="26"/>
  <c r="J27" i="23"/>
  <c r="J26" i="23"/>
  <c r="J25" i="23"/>
  <c r="J24" i="23"/>
  <c r="J23" i="23"/>
  <c r="J21" i="23"/>
  <c r="J20" i="23"/>
  <c r="J19" i="23"/>
  <c r="J18" i="23"/>
  <c r="J17" i="23"/>
  <c r="J15" i="23"/>
  <c r="J14" i="23"/>
  <c r="J13" i="23"/>
  <c r="J12" i="23"/>
  <c r="J11" i="23"/>
  <c r="J9" i="23"/>
  <c r="J8" i="23"/>
  <c r="J7" i="23"/>
  <c r="J6" i="23"/>
  <c r="J5" i="23"/>
  <c r="J63" i="22"/>
  <c r="J62" i="22"/>
  <c r="J61" i="22"/>
  <c r="J60" i="22"/>
  <c r="J59" i="22"/>
  <c r="J57" i="22"/>
  <c r="J56" i="22"/>
  <c r="J55" i="22"/>
  <c r="J54" i="22"/>
  <c r="J53" i="22"/>
  <c r="J51" i="22"/>
  <c r="J50" i="22"/>
  <c r="J49" i="22"/>
  <c r="J48" i="22"/>
  <c r="J47" i="22"/>
  <c r="J45" i="22"/>
  <c r="J44" i="22"/>
  <c r="J43" i="22"/>
  <c r="J42" i="22"/>
  <c r="J41" i="22"/>
  <c r="J39" i="22"/>
  <c r="J38" i="22"/>
  <c r="J37" i="22"/>
  <c r="J36" i="22"/>
  <c r="J35" i="22"/>
  <c r="J33" i="22"/>
  <c r="J32" i="22"/>
  <c r="J31" i="22"/>
  <c r="J30" i="22"/>
  <c r="J29" i="22"/>
  <c r="J27" i="22"/>
  <c r="J26" i="22"/>
  <c r="J25" i="22"/>
  <c r="J24" i="22"/>
  <c r="J23" i="22"/>
  <c r="J21" i="22"/>
  <c r="J20" i="22"/>
  <c r="J19" i="22"/>
  <c r="J18" i="22"/>
  <c r="J17" i="22"/>
  <c r="J15" i="22"/>
  <c r="J14" i="22"/>
  <c r="J13" i="22"/>
  <c r="J12" i="22"/>
  <c r="J11" i="22"/>
  <c r="J9" i="22"/>
  <c r="J8" i="22"/>
  <c r="J7" i="22"/>
  <c r="J6" i="22"/>
  <c r="J5" i="22"/>
  <c r="J201" i="21"/>
  <c r="J200" i="21"/>
  <c r="J199" i="21"/>
  <c r="J198" i="21"/>
  <c r="J197" i="21"/>
  <c r="J195" i="21"/>
  <c r="J194" i="21"/>
  <c r="J193" i="21"/>
  <c r="J192" i="21"/>
  <c r="J191" i="21"/>
  <c r="J189" i="21"/>
  <c r="J188" i="21"/>
  <c r="J187" i="21"/>
  <c r="J186" i="21"/>
  <c r="J185" i="21"/>
  <c r="J183" i="21"/>
  <c r="J182" i="21"/>
  <c r="J181" i="21"/>
  <c r="J180" i="21"/>
  <c r="J179" i="21"/>
  <c r="J177" i="21"/>
  <c r="J176" i="21"/>
  <c r="J175" i="21"/>
  <c r="J174" i="21"/>
  <c r="J173" i="21"/>
  <c r="J171" i="21"/>
  <c r="J170" i="21"/>
  <c r="J169" i="21"/>
  <c r="J168" i="21"/>
  <c r="J167" i="21"/>
  <c r="J165" i="21"/>
  <c r="J164" i="21"/>
  <c r="J163" i="21"/>
  <c r="J162" i="21"/>
  <c r="J161" i="21"/>
  <c r="J159" i="21"/>
  <c r="J158" i="21"/>
  <c r="J157" i="21"/>
  <c r="J156" i="21"/>
  <c r="J155" i="21"/>
  <c r="J153" i="21"/>
  <c r="J152" i="21"/>
  <c r="J151" i="21"/>
  <c r="J150" i="21"/>
  <c r="J149" i="21"/>
  <c r="J147" i="21"/>
  <c r="J146" i="21"/>
  <c r="J145" i="21"/>
  <c r="J144" i="21"/>
  <c r="J143" i="21"/>
  <c r="J141" i="21"/>
  <c r="J140" i="21"/>
  <c r="J139" i="21"/>
  <c r="J138" i="21"/>
  <c r="J137" i="21"/>
  <c r="J135" i="21"/>
  <c r="J134" i="21"/>
  <c r="J133" i="21"/>
  <c r="J132" i="21"/>
  <c r="J131" i="21"/>
  <c r="J129" i="21"/>
  <c r="J128" i="21"/>
  <c r="J127" i="21"/>
  <c r="J126" i="21"/>
  <c r="J125" i="21"/>
  <c r="J123" i="21"/>
  <c r="J122" i="21"/>
  <c r="J121" i="21"/>
  <c r="J120" i="21"/>
  <c r="J119" i="21"/>
  <c r="J117" i="21"/>
  <c r="J116" i="21"/>
  <c r="J115" i="21"/>
  <c r="J114" i="21"/>
  <c r="J113" i="21"/>
  <c r="J111" i="21"/>
  <c r="J110" i="21"/>
  <c r="J109" i="21"/>
  <c r="J108" i="21"/>
  <c r="J107" i="21"/>
  <c r="J105" i="21"/>
  <c r="J104" i="21"/>
  <c r="J103" i="21"/>
  <c r="J102" i="21"/>
  <c r="J101" i="21"/>
  <c r="J99" i="21"/>
  <c r="J98" i="21"/>
  <c r="J97" i="21"/>
  <c r="J96" i="21"/>
  <c r="J95" i="21"/>
  <c r="J93" i="21"/>
  <c r="J92" i="21"/>
  <c r="J91" i="21"/>
  <c r="J90" i="21"/>
  <c r="J89" i="21"/>
  <c r="J87" i="21"/>
  <c r="J86" i="21"/>
  <c r="J85" i="21"/>
  <c r="J84" i="21"/>
  <c r="J83" i="21"/>
  <c r="J81" i="21"/>
  <c r="J80" i="21"/>
  <c r="J79" i="21"/>
  <c r="J78" i="21"/>
  <c r="J77" i="21"/>
  <c r="J75" i="21"/>
  <c r="J74" i="21"/>
  <c r="J73" i="21"/>
  <c r="J72" i="21"/>
  <c r="J71" i="21"/>
  <c r="J69" i="21"/>
  <c r="J68" i="21"/>
  <c r="J67" i="21"/>
  <c r="J66" i="21"/>
  <c r="J65" i="21"/>
  <c r="J63" i="21"/>
  <c r="J62" i="21"/>
  <c r="J61" i="21"/>
  <c r="J60" i="21"/>
  <c r="J59" i="21"/>
  <c r="J57" i="21"/>
  <c r="J56" i="21"/>
  <c r="J55" i="21"/>
  <c r="J54" i="21"/>
  <c r="J53" i="21"/>
  <c r="J51" i="21"/>
  <c r="J50" i="21"/>
  <c r="J49" i="21"/>
  <c r="J48" i="21"/>
  <c r="J47" i="21"/>
  <c r="J45" i="21"/>
  <c r="J44" i="21"/>
  <c r="J43" i="21"/>
  <c r="J42" i="21"/>
  <c r="J41" i="21"/>
  <c r="J39" i="21"/>
  <c r="J38" i="21"/>
  <c r="J37" i="21"/>
  <c r="J36" i="21"/>
  <c r="J35" i="21"/>
  <c r="J33" i="21"/>
  <c r="J32" i="21"/>
  <c r="J31" i="21"/>
  <c r="J30" i="21"/>
  <c r="J29" i="21"/>
  <c r="J27" i="21"/>
  <c r="J26" i="21"/>
  <c r="J25" i="21"/>
  <c r="J24" i="21"/>
  <c r="J23" i="21"/>
  <c r="J21" i="21"/>
  <c r="J20" i="21"/>
  <c r="J19" i="21"/>
  <c r="J18" i="21"/>
  <c r="J17" i="21"/>
  <c r="J15" i="21"/>
  <c r="J14" i="21"/>
  <c r="J13" i="21"/>
  <c r="J12" i="21"/>
  <c r="J11" i="21"/>
  <c r="J9" i="21"/>
  <c r="J8" i="21"/>
  <c r="J7" i="21"/>
  <c r="J6" i="21"/>
  <c r="J5" i="21"/>
  <c r="J211" i="4"/>
  <c r="J181" i="4"/>
  <c r="J163" i="4"/>
  <c r="J133" i="4"/>
  <c r="J105" i="4"/>
  <c r="J81" i="4"/>
  <c r="J19" i="4"/>
  <c r="J116" i="26" l="1"/>
  <c r="F75" i="24" s="1"/>
  <c r="H75" i="24" s="1"/>
  <c r="J56" i="26"/>
  <c r="F60" i="24" s="1"/>
  <c r="H60" i="24" s="1"/>
  <c r="J8" i="30"/>
  <c r="F18" i="33" s="1"/>
  <c r="H18" i="33" s="1"/>
  <c r="D14" i="29"/>
  <c r="J160" i="26"/>
  <c r="F86" i="24" s="1"/>
  <c r="H86" i="24" s="1"/>
  <c r="J12" i="30"/>
  <c r="F19" i="33" s="1"/>
  <c r="H19" i="33" s="1"/>
  <c r="J76" i="26"/>
  <c r="F65" i="24" s="1"/>
  <c r="H65" i="24" s="1"/>
  <c r="J108" i="26"/>
  <c r="F73" i="24" s="1"/>
  <c r="H73" i="24" s="1"/>
  <c r="J16" i="30"/>
  <c r="F20" i="33" s="1"/>
  <c r="H20" i="33" s="1"/>
  <c r="J46" i="22"/>
  <c r="F11" i="33" s="1"/>
  <c r="H11" i="33" s="1"/>
  <c r="J56" i="28"/>
  <c r="N60" i="24" s="1"/>
  <c r="P60" i="24" s="1"/>
  <c r="J120" i="28"/>
  <c r="N76" i="24" s="1"/>
  <c r="P76" i="24" s="1"/>
  <c r="J88" i="28"/>
  <c r="N68" i="24" s="1"/>
  <c r="P68" i="24" s="1"/>
  <c r="J24" i="28"/>
  <c r="N52" i="24" s="1"/>
  <c r="P52" i="24" s="1"/>
  <c r="J112" i="26"/>
  <c r="F74" i="24" s="1"/>
  <c r="H74" i="24" s="1"/>
  <c r="J148" i="26"/>
  <c r="F83" i="24" s="1"/>
  <c r="H83" i="24" s="1"/>
  <c r="J96" i="26"/>
  <c r="F70" i="24" s="1"/>
  <c r="H70" i="24" s="1"/>
  <c r="J100" i="26"/>
  <c r="F71" i="24" s="1"/>
  <c r="H71" i="24" s="1"/>
  <c r="J60" i="26"/>
  <c r="F61" i="24" s="1"/>
  <c r="H61" i="24" s="1"/>
  <c r="J44" i="26"/>
  <c r="F57" i="24" s="1"/>
  <c r="H57" i="24" s="1"/>
  <c r="J36" i="26"/>
  <c r="F55" i="24" s="1"/>
  <c r="H55" i="24" s="1"/>
  <c r="J24" i="26"/>
  <c r="F52" i="24" s="1"/>
  <c r="H52" i="24" s="1"/>
  <c r="J12" i="26"/>
  <c r="F49" i="24" s="1"/>
  <c r="H49" i="24" s="1"/>
  <c r="J8" i="32"/>
  <c r="N18" i="33" s="1"/>
  <c r="C12" i="29" s="1"/>
  <c r="J28" i="22"/>
  <c r="F8" i="33" s="1"/>
  <c r="H8" i="33" s="1"/>
  <c r="J244" i="4"/>
  <c r="F44" i="24" s="1"/>
  <c r="H44" i="24" s="1"/>
  <c r="J52" i="28"/>
  <c r="N59" i="24" s="1"/>
  <c r="P59" i="24" s="1"/>
  <c r="J84" i="28"/>
  <c r="N67" i="24" s="1"/>
  <c r="P67" i="24" s="1"/>
  <c r="J116" i="28"/>
  <c r="N75" i="24" s="1"/>
  <c r="P75" i="24" s="1"/>
  <c r="J12" i="28"/>
  <c r="N49" i="24" s="1"/>
  <c r="P49" i="24" s="1"/>
  <c r="J44" i="28"/>
  <c r="N57" i="24" s="1"/>
  <c r="P57" i="24" s="1"/>
  <c r="J20" i="28"/>
  <c r="N51" i="24" s="1"/>
  <c r="P51" i="24" s="1"/>
  <c r="J32" i="28"/>
  <c r="N54" i="24" s="1"/>
  <c r="P54" i="24" s="1"/>
  <c r="J64" i="28"/>
  <c r="N62" i="24" s="1"/>
  <c r="P62" i="24" s="1"/>
  <c r="J96" i="28"/>
  <c r="N70" i="24" s="1"/>
  <c r="P70" i="24" s="1"/>
  <c r="J128" i="28"/>
  <c r="N78" i="24" s="1"/>
  <c r="P78" i="24" s="1"/>
  <c r="J76" i="28"/>
  <c r="N65" i="24" s="1"/>
  <c r="P65" i="24" s="1"/>
  <c r="J108" i="28"/>
  <c r="N73" i="24" s="1"/>
  <c r="P73" i="24" s="1"/>
  <c r="J140" i="28"/>
  <c r="N81" i="24" s="1"/>
  <c r="P81" i="24" s="1"/>
  <c r="J68" i="28"/>
  <c r="N63" i="24" s="1"/>
  <c r="P63" i="24" s="1"/>
  <c r="J100" i="28"/>
  <c r="N71" i="24" s="1"/>
  <c r="P71" i="24" s="1"/>
  <c r="J132" i="28"/>
  <c r="N79" i="24" s="1"/>
  <c r="P79" i="24" s="1"/>
  <c r="J16" i="28"/>
  <c r="N50" i="24" s="1"/>
  <c r="P50" i="24" s="1"/>
  <c r="J36" i="28"/>
  <c r="N55" i="24" s="1"/>
  <c r="P55" i="24" s="1"/>
  <c r="J48" i="28"/>
  <c r="N58" i="24" s="1"/>
  <c r="P58" i="24" s="1"/>
  <c r="J80" i="28"/>
  <c r="N66" i="24" s="1"/>
  <c r="P66" i="24" s="1"/>
  <c r="J112" i="28"/>
  <c r="N74" i="24" s="1"/>
  <c r="P74" i="24" s="1"/>
  <c r="J144" i="28"/>
  <c r="N82" i="24" s="1"/>
  <c r="P82" i="24" s="1"/>
  <c r="J60" i="28"/>
  <c r="N61" i="24" s="1"/>
  <c r="P61" i="24" s="1"/>
  <c r="J92" i="28"/>
  <c r="N69" i="24" s="1"/>
  <c r="P69" i="24" s="1"/>
  <c r="J124" i="28"/>
  <c r="N77" i="24" s="1"/>
  <c r="P77" i="24" s="1"/>
  <c r="J8" i="28"/>
  <c r="N48" i="24" s="1"/>
  <c r="J28" i="28"/>
  <c r="N53" i="24" s="1"/>
  <c r="P53" i="24" s="1"/>
  <c r="J40" i="28"/>
  <c r="N56" i="24" s="1"/>
  <c r="P56" i="24" s="1"/>
  <c r="J72" i="28"/>
  <c r="N64" i="24" s="1"/>
  <c r="P64" i="24" s="1"/>
  <c r="J104" i="28"/>
  <c r="N72" i="24" s="1"/>
  <c r="P72" i="24" s="1"/>
  <c r="J136" i="28"/>
  <c r="N80" i="24" s="1"/>
  <c r="P80" i="24" s="1"/>
  <c r="J20" i="26"/>
  <c r="F51" i="24" s="1"/>
  <c r="H51" i="24" s="1"/>
  <c r="J92" i="26"/>
  <c r="F69" i="24" s="1"/>
  <c r="H69" i="24" s="1"/>
  <c r="J104" i="26"/>
  <c r="F72" i="24" s="1"/>
  <c r="H72" i="24" s="1"/>
  <c r="J124" i="26"/>
  <c r="F77" i="24" s="1"/>
  <c r="H77" i="24" s="1"/>
  <c r="J52" i="26"/>
  <c r="F59" i="24" s="1"/>
  <c r="H59" i="24" s="1"/>
  <c r="J84" i="26"/>
  <c r="F67" i="24" s="1"/>
  <c r="H67" i="24" s="1"/>
  <c r="J156" i="26"/>
  <c r="F85" i="24" s="1"/>
  <c r="H85" i="24" s="1"/>
  <c r="J168" i="26"/>
  <c r="F88" i="24" s="1"/>
  <c r="H88" i="24" s="1"/>
  <c r="J88" i="26"/>
  <c r="F68" i="24" s="1"/>
  <c r="H68" i="24" s="1"/>
  <c r="J140" i="26"/>
  <c r="F81" i="24" s="1"/>
  <c r="H81" i="24" s="1"/>
  <c r="J68" i="26"/>
  <c r="F63" i="24" s="1"/>
  <c r="H63" i="24" s="1"/>
  <c r="J120" i="26"/>
  <c r="F76" i="24" s="1"/>
  <c r="H76" i="24" s="1"/>
  <c r="J28" i="26"/>
  <c r="F53" i="24" s="1"/>
  <c r="H53" i="24" s="1"/>
  <c r="J48" i="26"/>
  <c r="F58" i="24" s="1"/>
  <c r="H58" i="24" s="1"/>
  <c r="J132" i="26"/>
  <c r="F79" i="24" s="1"/>
  <c r="H79" i="24" s="1"/>
  <c r="J164" i="26"/>
  <c r="F87" i="24" s="1"/>
  <c r="H87" i="24" s="1"/>
  <c r="J40" i="26"/>
  <c r="F56" i="24" s="1"/>
  <c r="H56" i="24" s="1"/>
  <c r="J32" i="26"/>
  <c r="F54" i="24" s="1"/>
  <c r="H54" i="24" s="1"/>
  <c r="J152" i="26"/>
  <c r="F84" i="24" s="1"/>
  <c r="H84" i="24" s="1"/>
  <c r="J16" i="26"/>
  <c r="F50" i="24" s="1"/>
  <c r="H50" i="24" s="1"/>
  <c r="J80" i="26"/>
  <c r="F66" i="24" s="1"/>
  <c r="H66" i="24" s="1"/>
  <c r="J144" i="26"/>
  <c r="F82" i="24" s="1"/>
  <c r="H82" i="24" s="1"/>
  <c r="J8" i="26"/>
  <c r="F48" i="24" s="1"/>
  <c r="J72" i="26"/>
  <c r="F64" i="24" s="1"/>
  <c r="H64" i="24" s="1"/>
  <c r="J136" i="26"/>
  <c r="F80" i="24" s="1"/>
  <c r="H80" i="24" s="1"/>
  <c r="J64" i="26"/>
  <c r="F62" i="24" s="1"/>
  <c r="H62" i="24" s="1"/>
  <c r="J128" i="26"/>
  <c r="F78" i="24" s="1"/>
  <c r="H78" i="24" s="1"/>
  <c r="J220" i="4"/>
  <c r="F40" i="24" s="1"/>
  <c r="H40" i="24" s="1"/>
  <c r="J226" i="4"/>
  <c r="F41" i="24" s="1"/>
  <c r="H41" i="24" s="1"/>
  <c r="J94" i="4"/>
  <c r="F19" i="24" s="1"/>
  <c r="J28" i="23"/>
  <c r="N8" i="33" s="1"/>
  <c r="P8" i="33" s="1"/>
  <c r="J22" i="23"/>
  <c r="N7" i="33" s="1"/>
  <c r="P7" i="33" s="1"/>
  <c r="J10" i="23"/>
  <c r="N5" i="33" s="1"/>
  <c r="P5" i="33" s="1"/>
  <c r="J58" i="22"/>
  <c r="F13" i="33" s="1"/>
  <c r="H13" i="33" s="1"/>
  <c r="J52" i="22"/>
  <c r="F12" i="33" s="1"/>
  <c r="H12" i="33" s="1"/>
  <c r="J34" i="22"/>
  <c r="F9" i="33" s="1"/>
  <c r="H9" i="33" s="1"/>
  <c r="J16" i="22"/>
  <c r="F6" i="33" s="1"/>
  <c r="H6" i="33" s="1"/>
  <c r="J10" i="22"/>
  <c r="F5" i="33" s="1"/>
  <c r="J196" i="21"/>
  <c r="N36" i="24" s="1"/>
  <c r="P36" i="24" s="1"/>
  <c r="J184" i="21"/>
  <c r="N34" i="24" s="1"/>
  <c r="P34" i="24" s="1"/>
  <c r="J148" i="21"/>
  <c r="N28" i="24" s="1"/>
  <c r="P28" i="24" s="1"/>
  <c r="J136" i="21"/>
  <c r="N26" i="24" s="1"/>
  <c r="P26" i="24" s="1"/>
  <c r="J100" i="21"/>
  <c r="N20" i="24" s="1"/>
  <c r="P20" i="24" s="1"/>
  <c r="J88" i="21"/>
  <c r="N18" i="24" s="1"/>
  <c r="P18" i="24" s="1"/>
  <c r="J52" i="21"/>
  <c r="N12" i="24" s="1"/>
  <c r="P12" i="24" s="1"/>
  <c r="J40" i="21"/>
  <c r="N10" i="24" s="1"/>
  <c r="P10" i="24" s="1"/>
  <c r="J208" i="4"/>
  <c r="F38" i="24" s="1"/>
  <c r="H38" i="24" s="1"/>
  <c r="J196" i="4"/>
  <c r="F36" i="24" s="1"/>
  <c r="J190" i="4"/>
  <c r="F35" i="24" s="1"/>
  <c r="H35" i="24" s="1"/>
  <c r="J154" i="4"/>
  <c r="F29" i="24" s="1"/>
  <c r="H29" i="24" s="1"/>
  <c r="J142" i="4"/>
  <c r="F27" i="24" s="1"/>
  <c r="H27" i="24" s="1"/>
  <c r="J118" i="4"/>
  <c r="F23" i="24" s="1"/>
  <c r="H23" i="24" s="1"/>
  <c r="J76" i="4"/>
  <c r="F16" i="24" s="1"/>
  <c r="H16" i="24" s="1"/>
  <c r="J70" i="4"/>
  <c r="F15" i="24" s="1"/>
  <c r="H15" i="24" s="1"/>
  <c r="J22" i="22"/>
  <c r="F7" i="33" s="1"/>
  <c r="H7" i="33" s="1"/>
  <c r="J40" i="22"/>
  <c r="F10" i="33" s="1"/>
  <c r="H10" i="33" s="1"/>
  <c r="J16" i="23"/>
  <c r="N6" i="33" s="1"/>
  <c r="P6" i="33" s="1"/>
  <c r="J64" i="22"/>
  <c r="F14" i="33" s="1"/>
  <c r="H14" i="33" s="1"/>
  <c r="J22" i="21"/>
  <c r="N7" i="24" s="1"/>
  <c r="P7" i="24" s="1"/>
  <c r="J70" i="21"/>
  <c r="N15" i="24" s="1"/>
  <c r="P15" i="24" s="1"/>
  <c r="J118" i="21"/>
  <c r="N23" i="24" s="1"/>
  <c r="P23" i="24" s="1"/>
  <c r="J166" i="21"/>
  <c r="N31" i="24" s="1"/>
  <c r="P31" i="24" s="1"/>
  <c r="J16" i="21"/>
  <c r="N6" i="24" s="1"/>
  <c r="P6" i="24" s="1"/>
  <c r="J28" i="21"/>
  <c r="N8" i="24" s="1"/>
  <c r="P8" i="24" s="1"/>
  <c r="J64" i="21"/>
  <c r="N14" i="24" s="1"/>
  <c r="P14" i="24" s="1"/>
  <c r="J76" i="21"/>
  <c r="N16" i="24" s="1"/>
  <c r="P16" i="24" s="1"/>
  <c r="J112" i="21"/>
  <c r="N22" i="24" s="1"/>
  <c r="P22" i="24" s="1"/>
  <c r="J124" i="21"/>
  <c r="N24" i="24" s="1"/>
  <c r="P24" i="24" s="1"/>
  <c r="J160" i="21"/>
  <c r="N30" i="24" s="1"/>
  <c r="P30" i="24" s="1"/>
  <c r="J172" i="21"/>
  <c r="N32" i="24" s="1"/>
  <c r="P32" i="24" s="1"/>
  <c r="J10" i="21"/>
  <c r="N5" i="24" s="1"/>
  <c r="J58" i="21"/>
  <c r="N13" i="24" s="1"/>
  <c r="P13" i="24" s="1"/>
  <c r="J106" i="21"/>
  <c r="N21" i="24" s="1"/>
  <c r="P21" i="24" s="1"/>
  <c r="J154" i="21"/>
  <c r="N29" i="24" s="1"/>
  <c r="P29" i="24" s="1"/>
  <c r="J202" i="21"/>
  <c r="N37" i="24" s="1"/>
  <c r="P37" i="24" s="1"/>
  <c r="J46" i="21"/>
  <c r="N11" i="24" s="1"/>
  <c r="P11" i="24" s="1"/>
  <c r="J94" i="21"/>
  <c r="N19" i="24" s="1"/>
  <c r="P19" i="24" s="1"/>
  <c r="J142" i="21"/>
  <c r="N27" i="24" s="1"/>
  <c r="P27" i="24" s="1"/>
  <c r="J190" i="21"/>
  <c r="N35" i="24" s="1"/>
  <c r="P35" i="24" s="1"/>
  <c r="J34" i="21"/>
  <c r="N9" i="24" s="1"/>
  <c r="P9" i="24" s="1"/>
  <c r="J82" i="21"/>
  <c r="N17" i="24" s="1"/>
  <c r="P17" i="24" s="1"/>
  <c r="J130" i="21"/>
  <c r="N25" i="24" s="1"/>
  <c r="P25" i="24" s="1"/>
  <c r="J178" i="21"/>
  <c r="N33" i="24" s="1"/>
  <c r="P33" i="24" s="1"/>
  <c r="J148" i="4"/>
  <c r="F28" i="24" s="1"/>
  <c r="H28" i="24" s="1"/>
  <c r="J124" i="4"/>
  <c r="F24" i="24" s="1"/>
  <c r="J172" i="4"/>
  <c r="F32" i="24" s="1"/>
  <c r="H32" i="24" s="1"/>
  <c r="J178" i="4"/>
  <c r="F33" i="24" s="1"/>
  <c r="H33" i="24" s="1"/>
  <c r="J58" i="4"/>
  <c r="J112" i="4"/>
  <c r="F22" i="24" s="1"/>
  <c r="H22" i="24" s="1"/>
  <c r="J52" i="4"/>
  <c r="F12" i="24" s="1"/>
  <c r="J106" i="4"/>
  <c r="F21" i="24" s="1"/>
  <c r="H21" i="24" s="1"/>
  <c r="J130" i="4"/>
  <c r="F25" i="24" s="1"/>
  <c r="J238" i="4"/>
  <c r="F43" i="24" s="1"/>
  <c r="J184" i="4"/>
  <c r="F34" i="24" s="1"/>
  <c r="H34" i="24" s="1"/>
  <c r="J160" i="4"/>
  <c r="F30" i="24" s="1"/>
  <c r="J214" i="4"/>
  <c r="F39" i="24" s="1"/>
  <c r="H39" i="24" s="1"/>
  <c r="J34" i="4"/>
  <c r="F9" i="24" s="1"/>
  <c r="H9" i="24" s="1"/>
  <c r="J202" i="4"/>
  <c r="F37" i="24" s="1"/>
  <c r="J88" i="4"/>
  <c r="F18" i="24" s="1"/>
  <c r="J100" i="4"/>
  <c r="F20" i="24" s="1"/>
  <c r="H20" i="24" s="1"/>
  <c r="J166" i="4"/>
  <c r="F31" i="24" s="1"/>
  <c r="J136" i="4"/>
  <c r="F26" i="24" s="1"/>
  <c r="H26" i="24" s="1"/>
  <c r="J82" i="4"/>
  <c r="F17" i="24" s="1"/>
  <c r="H17" i="24" s="1"/>
  <c r="J232" i="4"/>
  <c r="F42" i="24" s="1"/>
  <c r="J28" i="4"/>
  <c r="F8" i="24" s="1"/>
  <c r="H8" i="24" s="1"/>
  <c r="J64" i="4"/>
  <c r="F14" i="24" s="1"/>
  <c r="H14" i="24" s="1"/>
  <c r="J46" i="4"/>
  <c r="F11" i="24" s="1"/>
  <c r="H11" i="24" s="1"/>
  <c r="J40" i="4"/>
  <c r="F10" i="24" s="1"/>
  <c r="H10" i="24" s="1"/>
  <c r="J22" i="4"/>
  <c r="F7" i="24" s="1"/>
  <c r="C9" i="29" l="1"/>
  <c r="C11" i="29"/>
  <c r="D11" i="29"/>
  <c r="C10" i="29"/>
  <c r="D10" i="29"/>
  <c r="H5" i="33"/>
  <c r="D9" i="29" s="1"/>
  <c r="C6" i="29"/>
  <c r="P48" i="24"/>
  <c r="D6" i="29" s="1"/>
  <c r="C5" i="29"/>
  <c r="C4" i="29"/>
  <c r="P5" i="24"/>
  <c r="D4" i="29" s="1"/>
  <c r="H48" i="24"/>
  <c r="D5" i="29" s="1"/>
  <c r="P18" i="33"/>
  <c r="H43" i="24"/>
  <c r="F13" i="24"/>
  <c r="H13" i="24" s="1"/>
  <c r="H37" i="24"/>
  <c r="H42" i="24"/>
  <c r="H36" i="24"/>
  <c r="H31" i="24"/>
  <c r="H18" i="24"/>
  <c r="H7" i="24"/>
  <c r="H12" i="24"/>
  <c r="H19" i="24"/>
  <c r="H24" i="24"/>
  <c r="H25" i="24"/>
  <c r="H30" i="24"/>
  <c r="J15" i="4"/>
  <c r="J14" i="4"/>
  <c r="J13" i="4"/>
  <c r="J12" i="4"/>
  <c r="J11" i="4"/>
  <c r="J6" i="4"/>
  <c r="C8" i="29" l="1"/>
  <c r="D12" i="29"/>
  <c r="D8" i="29" s="1"/>
  <c r="J16" i="4"/>
  <c r="F6" i="24" l="1"/>
  <c r="H6" i="24" s="1"/>
  <c r="J9" i="4"/>
  <c r="J8" i="4"/>
  <c r="J7" i="4"/>
  <c r="J5" i="4"/>
  <c r="J10" i="4" l="1"/>
  <c r="F5" i="24" s="1"/>
  <c r="C3" i="29" s="1"/>
  <c r="H5" i="24" l="1"/>
  <c r="D3" i="29" s="1"/>
  <c r="C2" i="29"/>
  <c r="D2" i="29" l="1"/>
  <c r="D26" i="29" s="1"/>
</calcChain>
</file>

<file path=xl/sharedStrings.xml><?xml version="1.0" encoding="utf-8"?>
<sst xmlns="http://schemas.openxmlformats.org/spreadsheetml/2006/main" count="3793" uniqueCount="452">
  <si>
    <t>Revize elektrických zařízení skladů ČEPRO a.s.</t>
  </si>
  <si>
    <t>Cena celkem za jednu periodu</t>
  </si>
  <si>
    <t>Cena celkem za období 48 měsíců</t>
  </si>
  <si>
    <t>ŠLAPANOV</t>
  </si>
  <si>
    <t>Cena revize elektrické instalace objektu v prostředí bez Ex</t>
  </si>
  <si>
    <t>Cena revize elektrické instalace objektu v prostředí Ex</t>
  </si>
  <si>
    <t>Cena revize hromosvodu objektu v prostředí bez Ex</t>
  </si>
  <si>
    <t>Cena revize hromosvodu objektu v prostředí Ex</t>
  </si>
  <si>
    <t>Cena revize elektr. přenosných spotřebičů a nářadí</t>
  </si>
  <si>
    <t>POTĚHY</t>
  </si>
  <si>
    <t>CEREKVICE</t>
  </si>
  <si>
    <t>NOVÉ MĚSTO</t>
  </si>
  <si>
    <t>Jednotkové ceny položek revizí:</t>
  </si>
  <si>
    <t>Revize elektrické instalace v prostředí bez EX</t>
  </si>
  <si>
    <t>MJ</t>
  </si>
  <si>
    <t>Cena za MJ</t>
  </si>
  <si>
    <t>Zjištění stavu elektrické instalace</t>
  </si>
  <si>
    <t>1 kpl</t>
  </si>
  <si>
    <t>Rozvaděče</t>
  </si>
  <si>
    <t>1 ks</t>
  </si>
  <si>
    <t>Vývody</t>
  </si>
  <si>
    <t>Motor v prostorech bez nebezpečí výbuchu</t>
  </si>
  <si>
    <t>Měření a funkční zkoušky dle ČSN</t>
  </si>
  <si>
    <t>Revize elektrické instalace v prostředí EX</t>
  </si>
  <si>
    <t>Motor v prostorech s nebezpečím výbuchu</t>
  </si>
  <si>
    <t>Revize hromosvodu v prostředí bez EX</t>
  </si>
  <si>
    <t>Zjištění stavu ochrany před úderem blesku</t>
  </si>
  <si>
    <t>Svody a uzemnění</t>
  </si>
  <si>
    <t>Měření dle ČSN</t>
  </si>
  <si>
    <t>Revize hromosvodu v prostředí EX</t>
  </si>
  <si>
    <t>Revize elektrických přenosných spotřebičů a nářadí</t>
  </si>
  <si>
    <t>Revize svářeček a svařovacích agregátů (perioda 1 rok)</t>
  </si>
  <si>
    <t>Revize el. Stroje (perioda 1 rok)</t>
  </si>
  <si>
    <t>Revize staveništní rozvaděč (perioda 0,5 roku)</t>
  </si>
  <si>
    <t>Revize el. spotřebiče -  třída I. (perioda 0,25 roku)</t>
  </si>
  <si>
    <t>Revize el. spotřebiče -  třída I. (perioda 0,5 roku)</t>
  </si>
  <si>
    <t>Revize el. spotřebiče -  třída I. (perioda 1 rok)</t>
  </si>
  <si>
    <t>Revize el. spotřebiče -  třída I. (perioda 2 roky)</t>
  </si>
  <si>
    <t>Revize el. spotřebiče -  třída II. (perioda 0,5 roku)</t>
  </si>
  <si>
    <t>Revize el. spotřebiče -  třída II. (perioda 1 rok)</t>
  </si>
  <si>
    <t>Revize el. spotřebiče -  třída II. (perioda 2 roky)</t>
  </si>
  <si>
    <t>Revize el. spotřebiče -  třída III. (perioda 0,5 roku)</t>
  </si>
  <si>
    <t>Revize el. spotřebiče -  třída III. (perioda 1 rok)</t>
  </si>
  <si>
    <t>Revize el. spotřebiče -  třída III. (perioda 2 roky)</t>
  </si>
  <si>
    <t>Sklad Šlapanov - rekapitulace cen + propočet cen za období 48 měsíců</t>
  </si>
  <si>
    <t>Objekt</t>
  </si>
  <si>
    <t>Název objektu</t>
  </si>
  <si>
    <t>Perioda revize (roky)</t>
  </si>
  <si>
    <t>Datum poslední revize</t>
  </si>
  <si>
    <t>Cena za jednu periodu</t>
  </si>
  <si>
    <t>Počet opakování za období 48 měsíců</t>
  </si>
  <si>
    <t>Cena revize hromosvodu objektu prostředí bez Ex</t>
  </si>
  <si>
    <t>Cena revize elektrických přenosných spotřebičů a nářadí</t>
  </si>
  <si>
    <t>Druh výkonu</t>
  </si>
  <si>
    <t>Počet kusů</t>
  </si>
  <si>
    <t>Cena za kus</t>
  </si>
  <si>
    <t>Revize svářeček a svařovacích agregátů</t>
  </si>
  <si>
    <t>Revize el. stroje</t>
  </si>
  <si>
    <t>Revize staveništní rozvaděč</t>
  </si>
  <si>
    <t>Revize el. spotřebiče -  třída I.</t>
  </si>
  <si>
    <t>Revize el. spotřebiče -  třída II.</t>
  </si>
  <si>
    <t>Revize el. spotřebiče -  třída III.</t>
  </si>
  <si>
    <t>Celkem cena revize elektrických přenosných spotřebičů a nářadí</t>
  </si>
  <si>
    <t>Sklad Šlapanov - položkový rozpočet (revize elektrické instalace v prostředí bez Ex)</t>
  </si>
  <si>
    <t>Perioda (roky)</t>
  </si>
  <si>
    <t xml:space="preserve">Počet </t>
  </si>
  <si>
    <t>Kč/MJ</t>
  </si>
  <si>
    <t xml:space="preserve">Celkem </t>
  </si>
  <si>
    <t>520</t>
  </si>
  <si>
    <t>Objekt pro  blokaře</t>
  </si>
  <si>
    <t>kpl</t>
  </si>
  <si>
    <t xml:space="preserve">Rozvaděče </t>
  </si>
  <si>
    <t>ks</t>
  </si>
  <si>
    <t>Celkem cena revize elektrické instalace objektu</t>
  </si>
  <si>
    <t>100</t>
  </si>
  <si>
    <t>Dílny strojní</t>
  </si>
  <si>
    <t>441</t>
  </si>
  <si>
    <t>Vojenská strážnice (Mimo provoz)</t>
  </si>
  <si>
    <t>072</t>
  </si>
  <si>
    <t>Provozní budova A</t>
  </si>
  <si>
    <t>091</t>
  </si>
  <si>
    <t>Laboratoř</t>
  </si>
  <si>
    <t>101</t>
  </si>
  <si>
    <t xml:space="preserve">skld MTZ </t>
  </si>
  <si>
    <t>160</t>
  </si>
  <si>
    <t>sklad blokaři</t>
  </si>
  <si>
    <t>170</t>
  </si>
  <si>
    <t>127</t>
  </si>
  <si>
    <t>vodní zdroje a upravna vody</t>
  </si>
  <si>
    <t>073</t>
  </si>
  <si>
    <t>Dispečink</t>
  </si>
  <si>
    <t>481</t>
  </si>
  <si>
    <t xml:space="preserve">Uložiště prázdných sudů </t>
  </si>
  <si>
    <t>070</t>
  </si>
  <si>
    <t>Provozní budova Útelek doprava</t>
  </si>
  <si>
    <t>540</t>
  </si>
  <si>
    <t xml:space="preserve">Budova vojenského utvaru Kasárna </t>
  </si>
  <si>
    <t>041</t>
  </si>
  <si>
    <t>Vrátnice dolní</t>
  </si>
  <si>
    <t>042</t>
  </si>
  <si>
    <t>Vrátnice horní</t>
  </si>
  <si>
    <t>250nn</t>
  </si>
  <si>
    <t>trafostanice NN část</t>
  </si>
  <si>
    <t>790</t>
  </si>
  <si>
    <t xml:space="preserve">Rekreační chaty Tři studně </t>
  </si>
  <si>
    <t>340</t>
  </si>
  <si>
    <t>Kotelna</t>
  </si>
  <si>
    <t>238 CO2</t>
  </si>
  <si>
    <t>Stabilní hasící zařízení</t>
  </si>
  <si>
    <t>239 CO2</t>
  </si>
  <si>
    <t>244</t>
  </si>
  <si>
    <t>414a</t>
  </si>
  <si>
    <t>Čerpací stanice požřární vody</t>
  </si>
  <si>
    <t>414</t>
  </si>
  <si>
    <t>521</t>
  </si>
  <si>
    <t>Hasičská zbrojnice</t>
  </si>
  <si>
    <t>370</t>
  </si>
  <si>
    <t>Lokoremíza a vgonváha</t>
  </si>
  <si>
    <t>415</t>
  </si>
  <si>
    <t>Čerpací stanice požární vody</t>
  </si>
  <si>
    <t>211</t>
  </si>
  <si>
    <t>Elektrodílna</t>
  </si>
  <si>
    <t>246</t>
  </si>
  <si>
    <t>247</t>
  </si>
  <si>
    <t>331</t>
  </si>
  <si>
    <t>Veřejné osvětlení I.část</t>
  </si>
  <si>
    <t>Veřejné osvětlení II.část</t>
  </si>
  <si>
    <t>Veřejné osvětlení III.část</t>
  </si>
  <si>
    <t>Veřejné osvětlení IV.část</t>
  </si>
  <si>
    <t>Veřejné osvětlení V.část</t>
  </si>
  <si>
    <t>Veřejné osvětlení VI.část</t>
  </si>
  <si>
    <t>vrty</t>
  </si>
  <si>
    <t>Kontrolní podzemní vrty</t>
  </si>
  <si>
    <t>262</t>
  </si>
  <si>
    <t>Dieselagregát</t>
  </si>
  <si>
    <t>110A</t>
  </si>
  <si>
    <t>Haly A,B</t>
  </si>
  <si>
    <t>243</t>
  </si>
  <si>
    <t>trafostanice nn část</t>
  </si>
  <si>
    <t>REVIZE DAT. ROZVADĚČŮ A SPOTŘEBIČŮ</t>
  </si>
  <si>
    <t>Sklad Šlapanov - položkový rozpočet (revize elektrické instalace v prostředí Ex)</t>
  </si>
  <si>
    <t>361,225</t>
  </si>
  <si>
    <t>Stáčecí kanál</t>
  </si>
  <si>
    <t>325A,B</t>
  </si>
  <si>
    <t>ČOV,gravitační čistírna</t>
  </si>
  <si>
    <t>620</t>
  </si>
  <si>
    <t>Skladovací blok</t>
  </si>
  <si>
    <t>701</t>
  </si>
  <si>
    <t>232</t>
  </si>
  <si>
    <t>Skladovací blok PHL</t>
  </si>
  <si>
    <t>220</t>
  </si>
  <si>
    <t>235</t>
  </si>
  <si>
    <t>239</t>
  </si>
  <si>
    <t>238</t>
  </si>
  <si>
    <t>234,224</t>
  </si>
  <si>
    <t xml:space="preserve">Skladovací blok PHL a čerpací stanice </t>
  </si>
  <si>
    <t>Armaturní uzel</t>
  </si>
  <si>
    <t>212</t>
  </si>
  <si>
    <t>229</t>
  </si>
  <si>
    <t>čerpací stanice PHL pro skladovací blok 230BB</t>
  </si>
  <si>
    <t>230BB</t>
  </si>
  <si>
    <t>326</t>
  </si>
  <si>
    <t>Kalové hospodářství</t>
  </si>
  <si>
    <t>226</t>
  </si>
  <si>
    <t>Čerpací stanice PHL</t>
  </si>
  <si>
    <t>702,230</t>
  </si>
  <si>
    <t>skladovací a výdejní obj.</t>
  </si>
  <si>
    <t>360,082</t>
  </si>
  <si>
    <t>stáčesí kanál a domek obsluhy</t>
  </si>
  <si>
    <t>341.3</t>
  </si>
  <si>
    <t>regulační staice plynu</t>
  </si>
  <si>
    <t>231</t>
  </si>
  <si>
    <t>888</t>
  </si>
  <si>
    <t>Rekuperac</t>
  </si>
  <si>
    <t>320</t>
  </si>
  <si>
    <t>zkušební nádrž</t>
  </si>
  <si>
    <t>210</t>
  </si>
  <si>
    <t>skladovací blok PHL</t>
  </si>
  <si>
    <t>237.1</t>
  </si>
  <si>
    <t xml:space="preserve">skladovací blok PHL </t>
  </si>
  <si>
    <t>233</t>
  </si>
  <si>
    <t>227.3,195.3</t>
  </si>
  <si>
    <t>čerpací stanice LTO,výdejní lávky LTO</t>
  </si>
  <si>
    <t>191,194</t>
  </si>
  <si>
    <t>Výdejní lávky PHL</t>
  </si>
  <si>
    <t>237</t>
  </si>
  <si>
    <t>222,223</t>
  </si>
  <si>
    <t xml:space="preserve">čerpací stanice produktovodu,koncové zařízení </t>
  </si>
  <si>
    <t>AŠ1,AŠ2</t>
  </si>
  <si>
    <t xml:space="preserve">Armaturní šachty </t>
  </si>
  <si>
    <t>236</t>
  </si>
  <si>
    <t xml:space="preserve">Skladovací blok </t>
  </si>
  <si>
    <t>830</t>
  </si>
  <si>
    <t>Biopaliva</t>
  </si>
  <si>
    <t xml:space="preserve">Souprava na čištění </t>
  </si>
  <si>
    <t>Sklad Šlapanov - položkový rozpočet (revize hromosvodů v prostředí bez Ex)</t>
  </si>
  <si>
    <t>rozvodna</t>
  </si>
  <si>
    <t>Celkem cena revize hromosvodu objektu</t>
  </si>
  <si>
    <t>250</t>
  </si>
  <si>
    <t>Trafostanice podzemní</t>
  </si>
  <si>
    <t>234</t>
  </si>
  <si>
    <t>Utulek Blokaři</t>
  </si>
  <si>
    <t>Vrátnice</t>
  </si>
  <si>
    <t>Bývalé kasárna</t>
  </si>
  <si>
    <t>110</t>
  </si>
  <si>
    <t>551</t>
  </si>
  <si>
    <t>Psinec</t>
  </si>
  <si>
    <t>Trafostanice</t>
  </si>
  <si>
    <t>Rozvodna</t>
  </si>
  <si>
    <t>130</t>
  </si>
  <si>
    <t>Upravna vody</t>
  </si>
  <si>
    <t>SHZ</t>
  </si>
  <si>
    <t>pro obj.238</t>
  </si>
  <si>
    <t>pro obj.239</t>
  </si>
  <si>
    <t>Dílny udržby strojní</t>
  </si>
  <si>
    <t>ČOV na VÚ</t>
  </si>
  <si>
    <t>370,701,070, sklad drobného balení,lokoremize</t>
  </si>
  <si>
    <t>autodílna,garáže,čov</t>
  </si>
  <si>
    <t>sklad</t>
  </si>
  <si>
    <t>Administrativní budova</t>
  </si>
  <si>
    <t>100a</t>
  </si>
  <si>
    <t>odbt olejů</t>
  </si>
  <si>
    <t>Kotelna a komín kotelny</t>
  </si>
  <si>
    <t>341.2</t>
  </si>
  <si>
    <t>mazutárna stará,nová</t>
  </si>
  <si>
    <t>227.3</t>
  </si>
  <si>
    <t>čerpací stanice TOL</t>
  </si>
  <si>
    <t>Dolní vrátnice</t>
  </si>
  <si>
    <t>050</t>
  </si>
  <si>
    <t>Bývalá jídelna</t>
  </si>
  <si>
    <t>sklad bloků</t>
  </si>
  <si>
    <t>sklad blojů</t>
  </si>
  <si>
    <t>082</t>
  </si>
  <si>
    <t>Domek obsluhy u plnícího kanálu</t>
  </si>
  <si>
    <t>HZS</t>
  </si>
  <si>
    <t>Rekreační chaty</t>
  </si>
  <si>
    <t>Sklad Šlapanov - položkový rozpočet (revize hromosvodů v prostředí Ex)</t>
  </si>
  <si>
    <t>325</t>
  </si>
  <si>
    <t>čov</t>
  </si>
  <si>
    <t>víka podzemních nádrží</t>
  </si>
  <si>
    <t>361</t>
  </si>
  <si>
    <t>Stáčecí a plnící zařízení pro žc</t>
  </si>
  <si>
    <t>225</t>
  </si>
  <si>
    <t>Čerpací a přečerpávací stanice PHL u 361</t>
  </si>
  <si>
    <t>360</t>
  </si>
  <si>
    <t>Stáčecí a plnící zařízení pro ŽC</t>
  </si>
  <si>
    <t>Pomocné manipulační nádrže</t>
  </si>
  <si>
    <t>Čerpací stanice</t>
  </si>
  <si>
    <t>191</t>
  </si>
  <si>
    <t>Výdejní lávky pro  AC</t>
  </si>
  <si>
    <t>193</t>
  </si>
  <si>
    <t>Maloodběr mimo provoz</t>
  </si>
  <si>
    <t>Čerpací a přečerpávací stanice PHL</t>
  </si>
  <si>
    <t xml:space="preserve">Sklad </t>
  </si>
  <si>
    <t>230</t>
  </si>
  <si>
    <t>Uložiště PHL</t>
  </si>
  <si>
    <t>192</t>
  </si>
  <si>
    <t>mimo provoz</t>
  </si>
  <si>
    <t>195.3</t>
  </si>
  <si>
    <t>Výdejní lávky pro AC Mimo provoz (TOL)</t>
  </si>
  <si>
    <t>Čerpací a přečerpávací stanice PHL Mimo provoz (TOL)</t>
  </si>
  <si>
    <t>702</t>
  </si>
  <si>
    <t>Uložiště nebezpečného odpadu a slopu</t>
  </si>
  <si>
    <t>Odkalovací nádrže (mimo provoz)</t>
  </si>
  <si>
    <t>342</t>
  </si>
  <si>
    <t xml:space="preserve">palivové hospodářství,mazutárna </t>
  </si>
  <si>
    <t xml:space="preserve"> Regulační stanice plynu</t>
  </si>
  <si>
    <t>222</t>
  </si>
  <si>
    <t>Kalové pole u 042 horní vrátnice</t>
  </si>
  <si>
    <t xml:space="preserve"> Uložiště PHL</t>
  </si>
  <si>
    <t>Sklad Potěhy - rekapitulace cen + propočet cen za období 48 měsíců</t>
  </si>
  <si>
    <t>Sklad Potěhy - položkový rozpočet (revize elektrické instalace v prostředí bez Ex)</t>
  </si>
  <si>
    <t xml:space="preserve">Plechová hala </t>
  </si>
  <si>
    <t>Provozní budova</t>
  </si>
  <si>
    <t>260</t>
  </si>
  <si>
    <t>motorgenerátor</t>
  </si>
  <si>
    <t xml:space="preserve">Osvětlení čerpadle </t>
  </si>
  <si>
    <t>120</t>
  </si>
  <si>
    <t>Vodárna</t>
  </si>
  <si>
    <t>Stará operátorovna</t>
  </si>
  <si>
    <t>ubytovna kanceláře</t>
  </si>
  <si>
    <t>Elektrárna nouzová stará mimo provoz</t>
  </si>
  <si>
    <t>veřejné osvětlení Potěhy</t>
  </si>
  <si>
    <t>Sklad Potěhy - položkový rozpočet (revize elektrické instalace v prostředí Ex)</t>
  </si>
  <si>
    <t>čerpací stanice produktovodu</t>
  </si>
  <si>
    <t>580</t>
  </si>
  <si>
    <t>koncové zařízení</t>
  </si>
  <si>
    <t xml:space="preserve">Přenosné zařízení </t>
  </si>
  <si>
    <t>Sklad Potěhy - položkový rozpočet (revize hromosvodů v prostředí bez Ex)</t>
  </si>
  <si>
    <t>Hromosvody A, 112,111,101,120,250,070,262</t>
  </si>
  <si>
    <t xml:space="preserve"> Čerpací stanice mimo provoz</t>
  </si>
  <si>
    <t>Sklad Potěhy - položkový rozpočet (revize hromosvodů v prostředí Ex)</t>
  </si>
  <si>
    <t>hromosvod,220,580,231,210</t>
  </si>
  <si>
    <t>Sklad Cerekvice - rekapitulace cen + propočet cen za období 48 měsíců</t>
  </si>
  <si>
    <t>Sklad Cerekvice - položkový rozpočet (revize elektrické instalace v prostředí bez Ex)</t>
  </si>
  <si>
    <t>032</t>
  </si>
  <si>
    <t>Osvětlení komunikací</t>
  </si>
  <si>
    <t>051</t>
  </si>
  <si>
    <t>provozní budova kryt CO</t>
  </si>
  <si>
    <t>provozní budova, včetně závory</t>
  </si>
  <si>
    <t>071</t>
  </si>
  <si>
    <t>dispečink</t>
  </si>
  <si>
    <t>081</t>
  </si>
  <si>
    <t>spalovna odpadu (bez technologie)</t>
  </si>
  <si>
    <t>121</t>
  </si>
  <si>
    <t>jímací zdroj pitné vody + vrt Lysice</t>
  </si>
  <si>
    <t>122</t>
  </si>
  <si>
    <t xml:space="preserve">ČS pitné, užitkové a požární vody </t>
  </si>
  <si>
    <t>240</t>
  </si>
  <si>
    <t>trafostanice střed</t>
  </si>
  <si>
    <t>242</t>
  </si>
  <si>
    <t>trafostanice u dispečinku</t>
  </si>
  <si>
    <t>270</t>
  </si>
  <si>
    <t>spínací stanice</t>
  </si>
  <si>
    <t>BČOV, domek obsluhy</t>
  </si>
  <si>
    <t>kotelna</t>
  </si>
  <si>
    <t>343</t>
  </si>
  <si>
    <t>komín</t>
  </si>
  <si>
    <t>352</t>
  </si>
  <si>
    <t>osvětlení kolejiště</t>
  </si>
  <si>
    <t>380</t>
  </si>
  <si>
    <t>domek blokařů</t>
  </si>
  <si>
    <t>501</t>
  </si>
  <si>
    <t>produktové rozvody včetně tepelných</t>
  </si>
  <si>
    <t>351</t>
  </si>
  <si>
    <t>osvětlení předávacího kolejiště</t>
  </si>
  <si>
    <t>kolejiště - ohřev výměn</t>
  </si>
  <si>
    <t>stanoviště č. 1 - Hněvčeves</t>
  </si>
  <si>
    <t>bytová jednotka na ubytovně</t>
  </si>
  <si>
    <t>ubytovna</t>
  </si>
  <si>
    <t>zdravotní středisko na ubytovně</t>
  </si>
  <si>
    <t>kotelna na ubytovně</t>
  </si>
  <si>
    <t>dílna údržby - skleník</t>
  </si>
  <si>
    <t>spodní vrátnice</t>
  </si>
  <si>
    <t>125</t>
  </si>
  <si>
    <t>úpravna pitné vody</t>
  </si>
  <si>
    <t>111</t>
  </si>
  <si>
    <t>přístřešky pro AC - bulharsko</t>
  </si>
  <si>
    <t>802</t>
  </si>
  <si>
    <t>jeseník - Horal - sklad údržby</t>
  </si>
  <si>
    <t>801</t>
  </si>
  <si>
    <t>Jeseník Hard- st.p.59 u dispečinku - spodní</t>
  </si>
  <si>
    <t>800</t>
  </si>
  <si>
    <t>jeseník Hard - Ohnoutek</t>
  </si>
  <si>
    <t>524</t>
  </si>
  <si>
    <t>strojovna SHZ</t>
  </si>
  <si>
    <t>Sklad Cerekvice - položkový rozpočet (revize elektrické instalace v prostředí Ex)</t>
  </si>
  <si>
    <t>090</t>
  </si>
  <si>
    <t>laboratoř</t>
  </si>
  <si>
    <t>výdej PHL do AC</t>
  </si>
  <si>
    <t>aditivace</t>
  </si>
  <si>
    <t>221</t>
  </si>
  <si>
    <t>stáčecí nádrže ležaté</t>
  </si>
  <si>
    <t>224/362</t>
  </si>
  <si>
    <t>stáčení nestandardního paliva , ČS nestandardu</t>
  </si>
  <si>
    <t>ČS expediční v PHL I, úložiště PHL I, stanice CO I, II</t>
  </si>
  <si>
    <t>úložiště biopaliv</t>
  </si>
  <si>
    <t>195+621</t>
  </si>
  <si>
    <t>ohřev potrubí MEŘO</t>
  </si>
  <si>
    <t>321</t>
  </si>
  <si>
    <t>CHČOV</t>
  </si>
  <si>
    <t>341</t>
  </si>
  <si>
    <t>palivové hospodářství u kotelny, ČS TOM a TOL</t>
  </si>
  <si>
    <t>stáčení PHl a výdej do lokotraktoru</t>
  </si>
  <si>
    <t>371</t>
  </si>
  <si>
    <t>remíza loktraktoru+ vagon.váha</t>
  </si>
  <si>
    <t>621</t>
  </si>
  <si>
    <t>olejárna</t>
  </si>
  <si>
    <t>362</t>
  </si>
  <si>
    <t>čerpací stanice MO</t>
  </si>
  <si>
    <t>čerpadlo reexpedice</t>
  </si>
  <si>
    <t>227</t>
  </si>
  <si>
    <t>vstupní a měřící stanice PMT + VČA</t>
  </si>
  <si>
    <t>228</t>
  </si>
  <si>
    <t>vnější produktové rozvody</t>
  </si>
  <si>
    <t>rekuperace</t>
  </si>
  <si>
    <t>PHL II + PHL  III -- úložiště</t>
  </si>
  <si>
    <t>centrální měření plynu</t>
  </si>
  <si>
    <t>Sklad Cerekvice - položkový rozpočet (revize hromosvodů v prostředí bez Ex)</t>
  </si>
  <si>
    <t>provozní budova</t>
  </si>
  <si>
    <t>spalovna odpadu</t>
  </si>
  <si>
    <t>jímací zdroj pitné vody + vrt Lysyce</t>
  </si>
  <si>
    <t>ČS pitné, užitková a požární vody</t>
  </si>
  <si>
    <t>požární stanice</t>
  </si>
  <si>
    <t>stanoviště 1 Hněvčeves</t>
  </si>
  <si>
    <t>přístřešky pro AC - Bulharsko</t>
  </si>
  <si>
    <t>sklad jeseník - sklad údržby</t>
  </si>
  <si>
    <t>sklad Jeseník - 59</t>
  </si>
  <si>
    <t>sklad Jeseník - Ohnoutek</t>
  </si>
  <si>
    <t>PHL 2  - SHZ</t>
  </si>
  <si>
    <t>tzv. stará spalovna</t>
  </si>
  <si>
    <t>Sklad Cerekvice - položkový rozpočet (revize hromosvodů v prostředí Ex)</t>
  </si>
  <si>
    <t>stáčecí nádrže</t>
  </si>
  <si>
    <t>úložiště PHL</t>
  </si>
  <si>
    <t>224</t>
  </si>
  <si>
    <t>ČS nestandardu</t>
  </si>
  <si>
    <t>stáčení nestandardního paliva</t>
  </si>
  <si>
    <t>palivové hospodářství u kotelny + ČS TOM a TOL</t>
  </si>
  <si>
    <t>stáčení PHL a výdej do lokotraktoru</t>
  </si>
  <si>
    <t>remíza lokotraktoru + vagonová váha</t>
  </si>
  <si>
    <t>ČS -MO</t>
  </si>
  <si>
    <t>šachta PMT</t>
  </si>
  <si>
    <t>Podávací stanice - šachta VČA+š.NZ + rozv.</t>
  </si>
  <si>
    <t>Vstupní  a měř. stanice konc.stupeň</t>
  </si>
  <si>
    <t>rozdělovací šachta</t>
  </si>
  <si>
    <t>PHL II +PHL III - úložiště</t>
  </si>
  <si>
    <t>podávací čerpadlo reexpedice</t>
  </si>
  <si>
    <t>Sklad Nové Město - rekapitulace cen + propočet cen za období 48 měsíců</t>
  </si>
  <si>
    <t>Sklad Nové Město - položkový rozpočet (revize elektrické instalace v prostředí bez Ex)</t>
  </si>
  <si>
    <t>040</t>
  </si>
  <si>
    <t>nová vrátnice</t>
  </si>
  <si>
    <t>stará vrátnice</t>
  </si>
  <si>
    <t>Provozní budova bez PS 12,PS 13 (kotelny,rozvodny 6kV)</t>
  </si>
  <si>
    <t>PS 13 -plynová kotelna+RS  STL/NTL</t>
  </si>
  <si>
    <t>rozvodna 0,4 kV</t>
  </si>
  <si>
    <t>vodárna</t>
  </si>
  <si>
    <t>208</t>
  </si>
  <si>
    <t>ČOV</t>
  </si>
  <si>
    <t>209</t>
  </si>
  <si>
    <t>Vnější osvětlení a uzemňovací síť</t>
  </si>
  <si>
    <t>čerpací stanice produktu</t>
  </si>
  <si>
    <t>Podzemní trafostanice  -NN+ 110Vss</t>
  </si>
  <si>
    <t>Spínací stanice 22kV - instalace NN</t>
  </si>
  <si>
    <t>216</t>
  </si>
  <si>
    <t>RS plynu- PS 14  RS VTL/STL</t>
  </si>
  <si>
    <t>sledování ropných látek</t>
  </si>
  <si>
    <t>elektrická siréna</t>
  </si>
  <si>
    <t>dobíjecí staniceEuro Oil</t>
  </si>
  <si>
    <t>staniční baterie</t>
  </si>
  <si>
    <t>Sklad Nové Město - položkový rozpočet (revize elektrické instalace v prostředí Ex)</t>
  </si>
  <si>
    <t>201, 202, 203, 204, 220</t>
  </si>
  <si>
    <t xml:space="preserve">Čerpací stanice produktu,úložiště PHL,výst. a měř.stanice,nádrž na směsi,vnější potr.rozvody, ASŘTP, SHZ </t>
  </si>
  <si>
    <t>204</t>
  </si>
  <si>
    <t>stanice DRA</t>
  </si>
  <si>
    <t>203</t>
  </si>
  <si>
    <t>výstupní měřící stanice - osvětlení</t>
  </si>
  <si>
    <t>nádrž na směsi - osvětlení</t>
  </si>
  <si>
    <t>Sklad Nové Město - položkový rozpočet (revize hromosvodů v prostředí bez Ex)</t>
  </si>
  <si>
    <t>Nová vrátnice</t>
  </si>
  <si>
    <t>Čerpací stanice produktu - stará</t>
  </si>
  <si>
    <t>Spínací stanice 22kV</t>
  </si>
  <si>
    <t>Stará vrátnice</t>
  </si>
  <si>
    <t>Šachta napojení NZ + kompenzace</t>
  </si>
  <si>
    <t>Sklad Nové Město - položkový rozpočet (revize hromosvodů v prostředí Ex)</t>
  </si>
  <si>
    <t>201,202</t>
  </si>
  <si>
    <t>Čerpací stanice produktu,úložiště PHL</t>
  </si>
  <si>
    <t>Výstupní a měřící stanice</t>
  </si>
  <si>
    <t xml:space="preserve">Vnější potrubní rozvody,šachta rozdělovací 24x15m                             </t>
  </si>
  <si>
    <t>011</t>
  </si>
  <si>
    <t>šachta Š11a - šachta plynovodu</t>
  </si>
  <si>
    <t>nádrž na směsy</t>
  </si>
  <si>
    <t>NABÍDKOVÁ CENA ZA LOKALITU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</si>
</sst>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164" fontId="1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164" fontId="3" fillId="0" borderId="4" xfId="0" applyNumberFormat="1" applyFont="1" applyBorder="1"/>
    <xf numFmtId="164" fontId="1" fillId="0" borderId="7" xfId="0" applyNumberFormat="1" applyFont="1" applyBorder="1"/>
    <xf numFmtId="1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7" xfId="0" applyFont="1" applyBorder="1"/>
    <xf numFmtId="164" fontId="1" fillId="0" borderId="0" xfId="0" applyNumberFormat="1" applyFont="1" applyProtection="1">
      <protection locked="0"/>
    </xf>
    <xf numFmtId="164" fontId="1" fillId="0" borderId="0" xfId="0" applyNumberFormat="1" applyFont="1"/>
    <xf numFmtId="164" fontId="4" fillId="2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Protection="1">
      <protection locked="0"/>
    </xf>
    <xf numFmtId="164" fontId="1" fillId="0" borderId="6" xfId="0" applyNumberFormat="1" applyFont="1" applyBorder="1" applyProtection="1">
      <protection locked="0"/>
    </xf>
    <xf numFmtId="164" fontId="1" fillId="3" borderId="7" xfId="0" applyNumberFormat="1" applyFont="1" applyFill="1" applyBorder="1" applyProtection="1">
      <protection locked="0"/>
    </xf>
    <xf numFmtId="49" fontId="3" fillId="0" borderId="0" xfId="0" applyNumberFormat="1" applyFont="1" applyAlignment="1">
      <alignment horizontal="left"/>
    </xf>
    <xf numFmtId="49" fontId="1" fillId="0" borderId="3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/>
    <xf numFmtId="14" fontId="1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6" borderId="1" xfId="0" applyFont="1" applyFill="1" applyBorder="1"/>
    <xf numFmtId="164" fontId="3" fillId="6" borderId="1" xfId="0" applyNumberFormat="1" applyFont="1" applyFill="1" applyBorder="1"/>
    <xf numFmtId="164" fontId="3" fillId="5" borderId="1" xfId="0" applyNumberFormat="1" applyFont="1" applyFill="1" applyBorder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6" xfId="0" applyFont="1" applyBorder="1"/>
    <xf numFmtId="0" fontId="7" fillId="0" borderId="1" xfId="0" applyFont="1" applyBorder="1" applyAlignment="1">
      <alignment horizontal="left" vertical="top" shrinkToFit="1"/>
    </xf>
    <xf numFmtId="0" fontId="6" fillId="0" borderId="0" xfId="0" applyFont="1"/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" fillId="0" borderId="7" xfId="0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14" fontId="5" fillId="5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164" fontId="1" fillId="3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6" borderId="8" xfId="0" applyFont="1" applyFill="1" applyBorder="1"/>
    <xf numFmtId="0" fontId="1" fillId="0" borderId="8" xfId="0" applyFont="1" applyBorder="1"/>
    <xf numFmtId="0" fontId="1" fillId="0" borderId="8" xfId="0" applyFont="1" applyBorder="1" applyAlignment="1">
      <alignment horizontal="left"/>
    </xf>
    <xf numFmtId="0" fontId="3" fillId="5" borderId="8" xfId="0" applyFont="1" applyFill="1" applyBorder="1"/>
    <xf numFmtId="0" fontId="3" fillId="6" borderId="3" xfId="0" applyFont="1" applyFill="1" applyBorder="1"/>
    <xf numFmtId="0" fontId="1" fillId="0" borderId="3" xfId="0" applyFont="1" applyBorder="1"/>
    <xf numFmtId="0" fontId="1" fillId="0" borderId="3" xfId="0" applyFont="1" applyBorder="1" applyAlignment="1">
      <alignment horizontal="left"/>
    </xf>
    <xf numFmtId="0" fontId="9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2" xfId="0" applyFont="1" applyBorder="1"/>
    <xf numFmtId="164" fontId="3" fillId="0" borderId="1" xfId="0" applyNumberFormat="1" applyFont="1" applyBorder="1"/>
    <xf numFmtId="0" fontId="2" fillId="0" borderId="9" xfId="0" applyFont="1" applyBorder="1" applyAlignment="1">
      <alignment horizontal="center"/>
    </xf>
    <xf numFmtId="14" fontId="3" fillId="5" borderId="1" xfId="0" applyNumberFormat="1" applyFont="1" applyFill="1" applyBorder="1" applyAlignment="1">
      <alignment horizontal="center" wrapText="1"/>
    </xf>
    <xf numFmtId="0" fontId="3" fillId="5" borderId="2" xfId="0" applyFont="1" applyFill="1" applyBorder="1"/>
    <xf numFmtId="164" fontId="3" fillId="5" borderId="3" xfId="0" applyNumberFormat="1" applyFont="1" applyFill="1" applyBorder="1"/>
    <xf numFmtId="1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A5F2B-D71B-4224-93B0-771328195697}">
  <sheetPr>
    <tabColor rgb="FF00B0F0"/>
    <pageSetUpPr fitToPage="1"/>
  </sheetPr>
  <dimension ref="A1:F66"/>
  <sheetViews>
    <sheetView tabSelected="1" workbookViewId="0">
      <selection activeCell="C30" sqref="C30"/>
    </sheetView>
  </sheetViews>
  <sheetFormatPr defaultRowHeight="15" x14ac:dyDescent="0.25"/>
  <cols>
    <col min="1" max="1" width="43.7109375" customWidth="1"/>
    <col min="2" max="2" width="6.7109375" customWidth="1"/>
    <col min="3" max="6" width="13.7109375" customWidth="1"/>
  </cols>
  <sheetData>
    <row r="1" spans="1:4" ht="36" customHeight="1" x14ac:dyDescent="0.25">
      <c r="A1" s="4" t="s">
        <v>0</v>
      </c>
      <c r="B1" s="4"/>
      <c r="C1" s="60" t="s">
        <v>1</v>
      </c>
      <c r="D1" s="60" t="s">
        <v>2</v>
      </c>
    </row>
    <row r="2" spans="1:4" x14ac:dyDescent="0.25">
      <c r="A2" s="61" t="s">
        <v>3</v>
      </c>
      <c r="B2" s="65"/>
      <c r="C2" s="33">
        <f>SUM(C3:C7)</f>
        <v>0</v>
      </c>
      <c r="D2" s="33">
        <f>SUM(D3:D7)</f>
        <v>0</v>
      </c>
    </row>
    <row r="3" spans="1:4" x14ac:dyDescent="0.25">
      <c r="A3" s="62" t="s">
        <v>4</v>
      </c>
      <c r="B3" s="66"/>
      <c r="C3" s="5">
        <f>SUM('SLA Rekap'!$F$5:$F$44)</f>
        <v>0</v>
      </c>
      <c r="D3" s="5">
        <f>SUM('SLA Rekap'!$H$5:$H$44)</f>
        <v>0</v>
      </c>
    </row>
    <row r="4" spans="1:4" x14ac:dyDescent="0.25">
      <c r="A4" s="62" t="s">
        <v>5</v>
      </c>
      <c r="B4" s="66"/>
      <c r="C4" s="5">
        <f>SUM('SLA Rekap'!$N$5:$N$44)</f>
        <v>0</v>
      </c>
      <c r="D4" s="5">
        <f>SUM('SLA Rekap'!$P$5:$P$44)</f>
        <v>0</v>
      </c>
    </row>
    <row r="5" spans="1:4" x14ac:dyDescent="0.25">
      <c r="A5" s="63" t="s">
        <v>6</v>
      </c>
      <c r="B5" s="67"/>
      <c r="C5" s="5">
        <f>SUM('SLA Rekap'!$F$48:$F$88)</f>
        <v>0</v>
      </c>
      <c r="D5" s="5">
        <f>SUM('SLA Rekap'!$H$48:$H$88)</f>
        <v>0</v>
      </c>
    </row>
    <row r="6" spans="1:4" x14ac:dyDescent="0.25">
      <c r="A6" s="63" t="s">
        <v>7</v>
      </c>
      <c r="B6" s="67"/>
      <c r="C6" s="5">
        <f>SUM('SLA Rekap'!$N$48:$N$88)</f>
        <v>0</v>
      </c>
      <c r="D6" s="5">
        <f>SUM('SLA Rekap'!$P$48:$P$88)</f>
        <v>0</v>
      </c>
    </row>
    <row r="7" spans="1:4" x14ac:dyDescent="0.25">
      <c r="A7" s="62" t="s">
        <v>8</v>
      </c>
      <c r="B7" s="66"/>
      <c r="C7" s="5">
        <f>'SLA Rekap'!F105</f>
        <v>0</v>
      </c>
      <c r="D7" s="5">
        <f>'SLA Rekap'!H105</f>
        <v>0</v>
      </c>
    </row>
    <row r="8" spans="1:4" x14ac:dyDescent="0.25">
      <c r="A8" s="61" t="s">
        <v>9</v>
      </c>
      <c r="B8" s="65"/>
      <c r="C8" s="33">
        <f>SUM(C9:C13)</f>
        <v>0</v>
      </c>
      <c r="D8" s="33">
        <f>SUM(D9:D13)</f>
        <v>0</v>
      </c>
    </row>
    <row r="9" spans="1:4" x14ac:dyDescent="0.25">
      <c r="A9" s="62" t="s">
        <v>4</v>
      </c>
      <c r="B9" s="66"/>
      <c r="C9" s="5">
        <f>SUM('POT Rekap'!$F$5:$F$14)</f>
        <v>0</v>
      </c>
      <c r="D9" s="5">
        <f>SUM('POT Rekap'!$H$5:$H$14)</f>
        <v>0</v>
      </c>
    </row>
    <row r="10" spans="1:4" x14ac:dyDescent="0.25">
      <c r="A10" s="62" t="s">
        <v>5</v>
      </c>
      <c r="B10" s="66"/>
      <c r="C10" s="5">
        <f>SUM('POT Rekap'!$N$5:$N$14)</f>
        <v>0</v>
      </c>
      <c r="D10" s="5">
        <f>SUM('POT Rekap'!$P$5:$P$14)</f>
        <v>0</v>
      </c>
    </row>
    <row r="11" spans="1:4" x14ac:dyDescent="0.25">
      <c r="A11" s="63" t="s">
        <v>6</v>
      </c>
      <c r="B11" s="67"/>
      <c r="C11" s="5">
        <f>SUM('POT Rekap'!$F$18:$F$20)</f>
        <v>0</v>
      </c>
      <c r="D11" s="5">
        <f>SUM('POT Rekap'!$H$18:$H$20)</f>
        <v>0</v>
      </c>
    </row>
    <row r="12" spans="1:4" x14ac:dyDescent="0.25">
      <c r="A12" s="63" t="s">
        <v>7</v>
      </c>
      <c r="B12" s="67"/>
      <c r="C12" s="5">
        <f>SUM('POT Rekap'!$N$18:$N$20)</f>
        <v>0</v>
      </c>
      <c r="D12" s="5">
        <f>SUM('POT Rekap'!$P$18:$P$20)</f>
        <v>0</v>
      </c>
    </row>
    <row r="13" spans="1:4" x14ac:dyDescent="0.25">
      <c r="A13" s="62" t="s">
        <v>8</v>
      </c>
      <c r="B13" s="66"/>
      <c r="C13" s="5">
        <f>'POT Rekap'!F37</f>
        <v>0</v>
      </c>
      <c r="D13" s="5">
        <f>'POT Rekap'!H37</f>
        <v>0</v>
      </c>
    </row>
    <row r="14" spans="1:4" x14ac:dyDescent="0.25">
      <c r="A14" s="61" t="s">
        <v>10</v>
      </c>
      <c r="B14" s="65"/>
      <c r="C14" s="33">
        <f>SUM(C15:C19)</f>
        <v>0</v>
      </c>
      <c r="D14" s="33">
        <f>SUM(D15:D19)</f>
        <v>0</v>
      </c>
    </row>
    <row r="15" spans="1:4" x14ac:dyDescent="0.25">
      <c r="A15" s="62" t="s">
        <v>4</v>
      </c>
      <c r="B15" s="66"/>
      <c r="C15" s="5">
        <f>SUM('CER Rekap'!$F$5:$F$36)</f>
        <v>0</v>
      </c>
      <c r="D15" s="5">
        <f>SUM('CER Rekap'!$H$5:$H$36)</f>
        <v>0</v>
      </c>
    </row>
    <row r="16" spans="1:4" x14ac:dyDescent="0.25">
      <c r="A16" s="62" t="s">
        <v>5</v>
      </c>
      <c r="B16" s="66"/>
      <c r="C16" s="5">
        <f>SUM('CER Rekap'!$N$5:$N$36)</f>
        <v>0</v>
      </c>
      <c r="D16" s="5">
        <f>SUM('CER Rekap'!$P$5:$P$36)</f>
        <v>0</v>
      </c>
    </row>
    <row r="17" spans="1:6" x14ac:dyDescent="0.25">
      <c r="A17" s="63" t="s">
        <v>6</v>
      </c>
      <c r="B17" s="67"/>
      <c r="C17" s="5">
        <f>SUM('CER Rekap'!$F$40:$F$62)</f>
        <v>0</v>
      </c>
      <c r="D17" s="5">
        <f>SUM('CER Rekap'!$H$40:$H$62)</f>
        <v>0</v>
      </c>
    </row>
    <row r="18" spans="1:6" x14ac:dyDescent="0.25">
      <c r="A18" s="63" t="s">
        <v>7</v>
      </c>
      <c r="B18" s="67"/>
      <c r="C18" s="5">
        <f>SUM('CER Rekap'!$N$40:$N$62)</f>
        <v>0</v>
      </c>
      <c r="D18" s="5">
        <f>SUM('CER Rekap'!$P$40:$P$62)</f>
        <v>0</v>
      </c>
    </row>
    <row r="19" spans="1:6" x14ac:dyDescent="0.25">
      <c r="A19" s="62" t="s">
        <v>8</v>
      </c>
      <c r="B19" s="66"/>
      <c r="C19" s="5">
        <f>'CER Rekap'!F79</f>
        <v>0</v>
      </c>
      <c r="D19" s="5">
        <f>'CER Rekap'!H79</f>
        <v>0</v>
      </c>
    </row>
    <row r="20" spans="1:6" x14ac:dyDescent="0.25">
      <c r="A20" s="61" t="s">
        <v>11</v>
      </c>
      <c r="B20" s="65"/>
      <c r="C20" s="33">
        <f>SUM(C21:C25)</f>
        <v>0</v>
      </c>
      <c r="D20" s="33">
        <f>SUM(D21:D25)</f>
        <v>0</v>
      </c>
    </row>
    <row r="21" spans="1:6" x14ac:dyDescent="0.25">
      <c r="A21" s="62" t="s">
        <v>4</v>
      </c>
      <c r="B21" s="66"/>
      <c r="C21" s="5">
        <f>SUM('NME Rekap'!$F$5:$F$20)</f>
        <v>0</v>
      </c>
      <c r="D21" s="5">
        <f>SUM('NME Rekap'!$H$5:$H$20)</f>
        <v>0</v>
      </c>
    </row>
    <row r="22" spans="1:6" x14ac:dyDescent="0.25">
      <c r="A22" s="62" t="s">
        <v>5</v>
      </c>
      <c r="B22" s="66"/>
      <c r="C22" s="5">
        <f>SUM('NME Rekap'!$N$5:$N$20)</f>
        <v>0</v>
      </c>
      <c r="D22" s="5">
        <f>SUM('NME Rekap'!$P$5:$P$20)</f>
        <v>0</v>
      </c>
    </row>
    <row r="23" spans="1:6" x14ac:dyDescent="0.25">
      <c r="A23" s="63" t="s">
        <v>6</v>
      </c>
      <c r="B23" s="67"/>
      <c r="C23" s="5">
        <f>SUM('NME Rekap'!$F$24:$F$30)</f>
        <v>0</v>
      </c>
      <c r="D23" s="5">
        <f>SUM('NME Rekap'!$H$24:$H$30)</f>
        <v>0</v>
      </c>
    </row>
    <row r="24" spans="1:6" x14ac:dyDescent="0.25">
      <c r="A24" s="63" t="s">
        <v>7</v>
      </c>
      <c r="B24" s="67"/>
      <c r="C24" s="5">
        <f>SUM('NME Rekap'!$N$24:$N$30)</f>
        <v>0</v>
      </c>
      <c r="D24" s="5">
        <f>SUM('NME Rekap'!$P$24:$P$30)</f>
        <v>0</v>
      </c>
    </row>
    <row r="25" spans="1:6" x14ac:dyDescent="0.25">
      <c r="A25" s="62" t="s">
        <v>8</v>
      </c>
      <c r="B25" s="66"/>
      <c r="C25" s="5">
        <f>'NME Rekap'!F47</f>
        <v>0</v>
      </c>
      <c r="D25" s="5">
        <f>'NME Rekap'!H47</f>
        <v>0</v>
      </c>
    </row>
    <row r="26" spans="1:6" x14ac:dyDescent="0.25">
      <c r="A26" s="64" t="s">
        <v>451</v>
      </c>
      <c r="B26" s="77"/>
      <c r="C26" s="78"/>
      <c r="D26" s="34">
        <f>D2+D8+D14+D20</f>
        <v>0</v>
      </c>
    </row>
    <row r="28" spans="1:6" x14ac:dyDescent="0.25">
      <c r="A28" s="32" t="s">
        <v>12</v>
      </c>
      <c r="B28" s="68"/>
      <c r="C28" s="69" t="s">
        <v>3</v>
      </c>
      <c r="D28" s="69" t="s">
        <v>9</v>
      </c>
      <c r="E28" s="69" t="s">
        <v>10</v>
      </c>
      <c r="F28" s="69" t="s">
        <v>11</v>
      </c>
    </row>
    <row r="29" spans="1:6" x14ac:dyDescent="0.25">
      <c r="A29" s="70" t="s">
        <v>13</v>
      </c>
      <c r="B29" s="71" t="s">
        <v>14</v>
      </c>
      <c r="C29" s="71" t="s">
        <v>15</v>
      </c>
      <c r="D29" s="71" t="s">
        <v>15</v>
      </c>
      <c r="E29" s="71" t="s">
        <v>15</v>
      </c>
      <c r="F29" s="71" t="s">
        <v>15</v>
      </c>
    </row>
    <row r="30" spans="1:6" x14ac:dyDescent="0.25">
      <c r="A30" s="2" t="s">
        <v>16</v>
      </c>
      <c r="B30" s="3" t="s">
        <v>17</v>
      </c>
      <c r="C30" s="59">
        <v>0</v>
      </c>
      <c r="D30" s="59">
        <v>0</v>
      </c>
      <c r="E30" s="59">
        <v>0</v>
      </c>
      <c r="F30" s="59">
        <v>0</v>
      </c>
    </row>
    <row r="31" spans="1:6" x14ac:dyDescent="0.25">
      <c r="A31" s="1" t="s">
        <v>18</v>
      </c>
      <c r="B31" s="6" t="s">
        <v>19</v>
      </c>
      <c r="C31" s="59">
        <v>0</v>
      </c>
      <c r="D31" s="59">
        <v>0</v>
      </c>
      <c r="E31" s="59">
        <v>0</v>
      </c>
      <c r="F31" s="59">
        <v>0</v>
      </c>
    </row>
    <row r="32" spans="1:6" x14ac:dyDescent="0.25">
      <c r="A32" s="2" t="s">
        <v>20</v>
      </c>
      <c r="B32" s="3" t="s">
        <v>19</v>
      </c>
      <c r="C32" s="59">
        <v>0</v>
      </c>
      <c r="D32" s="59">
        <v>0</v>
      </c>
      <c r="E32" s="59">
        <v>0</v>
      </c>
      <c r="F32" s="59">
        <v>0</v>
      </c>
    </row>
    <row r="33" spans="1:6" x14ac:dyDescent="0.25">
      <c r="A33" s="2" t="s">
        <v>21</v>
      </c>
      <c r="B33" s="3" t="s">
        <v>19</v>
      </c>
      <c r="C33" s="59">
        <v>0</v>
      </c>
      <c r="D33" s="59">
        <v>0</v>
      </c>
      <c r="E33" s="59">
        <v>0</v>
      </c>
      <c r="F33" s="59">
        <v>0</v>
      </c>
    </row>
    <row r="34" spans="1:6" x14ac:dyDescent="0.25">
      <c r="A34" s="2" t="s">
        <v>22</v>
      </c>
      <c r="B34" s="3" t="s">
        <v>17</v>
      </c>
      <c r="C34" s="59">
        <v>0</v>
      </c>
      <c r="D34" s="59">
        <v>0</v>
      </c>
      <c r="E34" s="59">
        <v>0</v>
      </c>
      <c r="F34" s="59">
        <v>0</v>
      </c>
    </row>
    <row r="35" spans="1:6" x14ac:dyDescent="0.25">
      <c r="A35" s="72"/>
      <c r="B35" s="72"/>
      <c r="C35" s="2"/>
      <c r="D35" s="2"/>
      <c r="E35" s="2"/>
      <c r="F35" s="2"/>
    </row>
    <row r="36" spans="1:6" x14ac:dyDescent="0.25">
      <c r="A36" s="70" t="s">
        <v>23</v>
      </c>
      <c r="B36" s="71" t="s">
        <v>14</v>
      </c>
      <c r="C36" s="71" t="s">
        <v>15</v>
      </c>
      <c r="D36" s="71" t="s">
        <v>15</v>
      </c>
      <c r="E36" s="71" t="s">
        <v>15</v>
      </c>
      <c r="F36" s="71" t="s">
        <v>15</v>
      </c>
    </row>
    <row r="37" spans="1:6" x14ac:dyDescent="0.25">
      <c r="A37" s="2" t="s">
        <v>16</v>
      </c>
      <c r="B37" s="3" t="s">
        <v>17</v>
      </c>
      <c r="C37" s="59">
        <v>0</v>
      </c>
      <c r="D37" s="59">
        <v>0</v>
      </c>
      <c r="E37" s="59">
        <v>0</v>
      </c>
      <c r="F37" s="59">
        <v>0</v>
      </c>
    </row>
    <row r="38" spans="1:6" x14ac:dyDescent="0.25">
      <c r="A38" s="1" t="s">
        <v>18</v>
      </c>
      <c r="B38" s="3" t="s">
        <v>19</v>
      </c>
      <c r="C38" s="59">
        <v>0</v>
      </c>
      <c r="D38" s="59">
        <v>0</v>
      </c>
      <c r="E38" s="59">
        <v>0</v>
      </c>
      <c r="F38" s="59">
        <v>0</v>
      </c>
    </row>
    <row r="39" spans="1:6" x14ac:dyDescent="0.25">
      <c r="A39" s="2" t="s">
        <v>20</v>
      </c>
      <c r="B39" s="3" t="s">
        <v>19</v>
      </c>
      <c r="C39" s="59">
        <v>0</v>
      </c>
      <c r="D39" s="59">
        <v>0</v>
      </c>
      <c r="E39" s="59">
        <v>0</v>
      </c>
      <c r="F39" s="59">
        <v>0</v>
      </c>
    </row>
    <row r="40" spans="1:6" x14ac:dyDescent="0.25">
      <c r="A40" s="2" t="s">
        <v>24</v>
      </c>
      <c r="B40" s="3" t="s">
        <v>19</v>
      </c>
      <c r="C40" s="59">
        <v>0</v>
      </c>
      <c r="D40" s="59">
        <v>0</v>
      </c>
      <c r="E40" s="59">
        <v>0</v>
      </c>
      <c r="F40" s="59">
        <v>0</v>
      </c>
    </row>
    <row r="41" spans="1:6" x14ac:dyDescent="0.25">
      <c r="A41" s="2" t="s">
        <v>22</v>
      </c>
      <c r="B41" s="3" t="s">
        <v>17</v>
      </c>
      <c r="C41" s="59">
        <v>0</v>
      </c>
      <c r="D41" s="59">
        <v>0</v>
      </c>
      <c r="E41" s="59">
        <v>0</v>
      </c>
      <c r="F41" s="59">
        <v>0</v>
      </c>
    </row>
    <row r="42" spans="1:6" x14ac:dyDescent="0.25">
      <c r="A42" s="72"/>
      <c r="B42" s="72"/>
      <c r="C42" s="2"/>
      <c r="D42" s="2"/>
      <c r="E42" s="2"/>
      <c r="F42" s="2"/>
    </row>
    <row r="43" spans="1:6" x14ac:dyDescent="0.25">
      <c r="A43" s="70" t="s">
        <v>25</v>
      </c>
      <c r="B43" s="71" t="s">
        <v>14</v>
      </c>
      <c r="C43" s="71" t="s">
        <v>15</v>
      </c>
      <c r="D43" s="71" t="s">
        <v>15</v>
      </c>
      <c r="E43" s="71" t="s">
        <v>15</v>
      </c>
      <c r="F43" s="71" t="s">
        <v>15</v>
      </c>
    </row>
    <row r="44" spans="1:6" x14ac:dyDescent="0.25">
      <c r="A44" s="2" t="s">
        <v>26</v>
      </c>
      <c r="B44" s="3" t="s">
        <v>17</v>
      </c>
      <c r="C44" s="59">
        <v>0</v>
      </c>
      <c r="D44" s="59">
        <v>0</v>
      </c>
      <c r="E44" s="59">
        <v>0</v>
      </c>
      <c r="F44" s="59">
        <v>0</v>
      </c>
    </row>
    <row r="45" spans="1:6" x14ac:dyDescent="0.25">
      <c r="A45" s="2" t="s">
        <v>27</v>
      </c>
      <c r="B45" s="3" t="s">
        <v>19</v>
      </c>
      <c r="C45" s="59">
        <v>0</v>
      </c>
      <c r="D45" s="59">
        <v>0</v>
      </c>
      <c r="E45" s="59">
        <v>0</v>
      </c>
      <c r="F45" s="59">
        <v>0</v>
      </c>
    </row>
    <row r="46" spans="1:6" x14ac:dyDescent="0.25">
      <c r="A46" s="2" t="s">
        <v>28</v>
      </c>
      <c r="B46" s="3" t="s">
        <v>17</v>
      </c>
      <c r="C46" s="59">
        <v>0</v>
      </c>
      <c r="D46" s="59">
        <v>0</v>
      </c>
      <c r="E46" s="59">
        <v>0</v>
      </c>
      <c r="F46" s="59">
        <v>0</v>
      </c>
    </row>
    <row r="47" spans="1:6" x14ac:dyDescent="0.25">
      <c r="A47" s="72"/>
      <c r="B47" s="72"/>
      <c r="C47" s="2"/>
      <c r="D47" s="2"/>
      <c r="E47" s="2"/>
      <c r="F47" s="2"/>
    </row>
    <row r="48" spans="1:6" x14ac:dyDescent="0.25">
      <c r="A48" s="70" t="s">
        <v>29</v>
      </c>
      <c r="B48" s="71" t="s">
        <v>14</v>
      </c>
      <c r="C48" s="71" t="s">
        <v>15</v>
      </c>
      <c r="D48" s="71" t="s">
        <v>15</v>
      </c>
      <c r="E48" s="71" t="s">
        <v>15</v>
      </c>
      <c r="F48" s="71" t="s">
        <v>15</v>
      </c>
    </row>
    <row r="49" spans="1:6" x14ac:dyDescent="0.25">
      <c r="A49" s="2" t="s">
        <v>26</v>
      </c>
      <c r="B49" s="3" t="s">
        <v>17</v>
      </c>
      <c r="C49" s="59">
        <v>0</v>
      </c>
      <c r="D49" s="59">
        <v>0</v>
      </c>
      <c r="E49" s="59">
        <v>0</v>
      </c>
      <c r="F49" s="59">
        <v>0</v>
      </c>
    </row>
    <row r="50" spans="1:6" x14ac:dyDescent="0.25">
      <c r="A50" s="2" t="s">
        <v>27</v>
      </c>
      <c r="B50" s="3" t="s">
        <v>19</v>
      </c>
      <c r="C50" s="59">
        <v>0</v>
      </c>
      <c r="D50" s="59">
        <v>0</v>
      </c>
      <c r="E50" s="59">
        <v>0</v>
      </c>
      <c r="F50" s="59">
        <v>0</v>
      </c>
    </row>
    <row r="51" spans="1:6" x14ac:dyDescent="0.25">
      <c r="A51" s="2" t="s">
        <v>28</v>
      </c>
      <c r="B51" s="3" t="s">
        <v>17</v>
      </c>
      <c r="C51" s="59">
        <v>0</v>
      </c>
      <c r="D51" s="59">
        <v>0</v>
      </c>
      <c r="E51" s="59">
        <v>0</v>
      </c>
      <c r="F51" s="59">
        <v>0</v>
      </c>
    </row>
    <row r="52" spans="1:6" x14ac:dyDescent="0.25">
      <c r="A52" s="72"/>
      <c r="B52" s="72"/>
      <c r="C52" s="2"/>
      <c r="D52" s="2"/>
      <c r="E52" s="2"/>
      <c r="F52" s="2"/>
    </row>
    <row r="53" spans="1:6" x14ac:dyDescent="0.25">
      <c r="A53" s="70" t="s">
        <v>30</v>
      </c>
      <c r="B53" s="71" t="s">
        <v>14</v>
      </c>
      <c r="C53" s="71" t="s">
        <v>15</v>
      </c>
      <c r="D53" s="71" t="s">
        <v>15</v>
      </c>
      <c r="E53" s="71" t="s">
        <v>15</v>
      </c>
      <c r="F53" s="71" t="s">
        <v>15</v>
      </c>
    </row>
    <row r="54" spans="1:6" x14ac:dyDescent="0.25">
      <c r="A54" s="2" t="s">
        <v>31</v>
      </c>
      <c r="B54" s="6" t="s">
        <v>19</v>
      </c>
      <c r="C54" s="59">
        <v>0</v>
      </c>
      <c r="D54" s="59">
        <v>0</v>
      </c>
      <c r="E54" s="59">
        <v>0</v>
      </c>
      <c r="F54" s="59">
        <v>0</v>
      </c>
    </row>
    <row r="55" spans="1:6" x14ac:dyDescent="0.25">
      <c r="A55" s="2" t="s">
        <v>32</v>
      </c>
      <c r="B55" s="6" t="s">
        <v>19</v>
      </c>
      <c r="C55" s="59">
        <v>0</v>
      </c>
      <c r="D55" s="59">
        <v>0</v>
      </c>
      <c r="E55" s="59">
        <v>0</v>
      </c>
      <c r="F55" s="59">
        <v>0</v>
      </c>
    </row>
    <row r="56" spans="1:6" x14ac:dyDescent="0.25">
      <c r="A56" s="2" t="s">
        <v>33</v>
      </c>
      <c r="B56" s="6" t="s">
        <v>19</v>
      </c>
      <c r="C56" s="59">
        <v>0</v>
      </c>
      <c r="D56" s="59">
        <v>0</v>
      </c>
      <c r="E56" s="59">
        <v>0</v>
      </c>
      <c r="F56" s="59">
        <v>0</v>
      </c>
    </row>
    <row r="57" spans="1:6" x14ac:dyDescent="0.25">
      <c r="A57" s="2" t="s">
        <v>34</v>
      </c>
      <c r="B57" s="6" t="s">
        <v>19</v>
      </c>
      <c r="C57" s="59">
        <v>0</v>
      </c>
      <c r="D57" s="59">
        <v>0</v>
      </c>
      <c r="E57" s="59">
        <v>0</v>
      </c>
      <c r="F57" s="59">
        <v>0</v>
      </c>
    </row>
    <row r="58" spans="1:6" x14ac:dyDescent="0.25">
      <c r="A58" s="2" t="s">
        <v>35</v>
      </c>
      <c r="B58" s="6" t="s">
        <v>19</v>
      </c>
      <c r="C58" s="59">
        <v>0</v>
      </c>
      <c r="D58" s="59">
        <v>0</v>
      </c>
      <c r="E58" s="59">
        <v>0</v>
      </c>
      <c r="F58" s="59">
        <v>0</v>
      </c>
    </row>
    <row r="59" spans="1:6" x14ac:dyDescent="0.25">
      <c r="A59" s="2" t="s">
        <v>36</v>
      </c>
      <c r="B59" s="6" t="s">
        <v>19</v>
      </c>
      <c r="C59" s="59">
        <v>0</v>
      </c>
      <c r="D59" s="59">
        <v>0</v>
      </c>
      <c r="E59" s="59">
        <v>0</v>
      </c>
      <c r="F59" s="59">
        <v>0</v>
      </c>
    </row>
    <row r="60" spans="1:6" x14ac:dyDescent="0.25">
      <c r="A60" s="2" t="s">
        <v>37</v>
      </c>
      <c r="B60" s="6" t="s">
        <v>19</v>
      </c>
      <c r="C60" s="59">
        <v>0</v>
      </c>
      <c r="D60" s="59">
        <v>0</v>
      </c>
      <c r="E60" s="59">
        <v>0</v>
      </c>
      <c r="F60" s="59">
        <v>0</v>
      </c>
    </row>
    <row r="61" spans="1:6" x14ac:dyDescent="0.25">
      <c r="A61" s="2" t="s">
        <v>38</v>
      </c>
      <c r="B61" s="6" t="s">
        <v>19</v>
      </c>
      <c r="C61" s="59">
        <v>0</v>
      </c>
      <c r="D61" s="59">
        <v>0</v>
      </c>
      <c r="E61" s="59">
        <v>0</v>
      </c>
      <c r="F61" s="59">
        <v>0</v>
      </c>
    </row>
    <row r="62" spans="1:6" x14ac:dyDescent="0.25">
      <c r="A62" s="2" t="s">
        <v>39</v>
      </c>
      <c r="B62" s="6" t="s">
        <v>19</v>
      </c>
      <c r="C62" s="59">
        <v>0</v>
      </c>
      <c r="D62" s="59">
        <v>0</v>
      </c>
      <c r="E62" s="59">
        <v>0</v>
      </c>
      <c r="F62" s="59">
        <v>0</v>
      </c>
    </row>
    <row r="63" spans="1:6" x14ac:dyDescent="0.25">
      <c r="A63" s="2" t="s">
        <v>40</v>
      </c>
      <c r="B63" s="6" t="s">
        <v>19</v>
      </c>
      <c r="C63" s="59">
        <v>0</v>
      </c>
      <c r="D63" s="59">
        <v>0</v>
      </c>
      <c r="E63" s="59">
        <v>0</v>
      </c>
      <c r="F63" s="59">
        <v>0</v>
      </c>
    </row>
    <row r="64" spans="1:6" x14ac:dyDescent="0.25">
      <c r="A64" s="2" t="s">
        <v>41</v>
      </c>
      <c r="B64" s="6" t="s">
        <v>19</v>
      </c>
      <c r="C64" s="59">
        <v>0</v>
      </c>
      <c r="D64" s="59">
        <v>0</v>
      </c>
      <c r="E64" s="59">
        <v>0</v>
      </c>
      <c r="F64" s="59">
        <v>0</v>
      </c>
    </row>
    <row r="65" spans="1:6" x14ac:dyDescent="0.25">
      <c r="A65" s="2" t="s">
        <v>42</v>
      </c>
      <c r="B65" s="6" t="s">
        <v>19</v>
      </c>
      <c r="C65" s="59">
        <v>0</v>
      </c>
      <c r="D65" s="59">
        <v>0</v>
      </c>
      <c r="E65" s="59">
        <v>0</v>
      </c>
      <c r="F65" s="59">
        <v>0</v>
      </c>
    </row>
    <row r="66" spans="1:6" x14ac:dyDescent="0.25">
      <c r="A66" s="2" t="s">
        <v>43</v>
      </c>
      <c r="B66" s="6" t="s">
        <v>19</v>
      </c>
      <c r="C66" s="59">
        <v>0</v>
      </c>
      <c r="D66" s="59">
        <v>0</v>
      </c>
      <c r="E66" s="59">
        <v>0</v>
      </c>
      <c r="F66" s="59">
        <v>0</v>
      </c>
    </row>
  </sheetData>
  <sheetProtection algorithmName="SHA-512" hashValue="3spVTFkqQhbOs04XADDHUJ8Bro13VIY/OrqnIKmwzp8v+e/eUNmP+EE+XF4JweDDf8w/FDIBZx/K5b2wysi5Bw==" saltValue="OnXBxDHzynuBnzhVIWQjFA==" spinCount="100000" sheet="1" objects="1" scenarios="1"/>
  <protectedRanges>
    <protectedRange sqref="C30:F34 C37:F41 C44:F46 C49:F51 C54:F66" name="Oblast1"/>
  </protectedRanges>
  <phoneticPr fontId="8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1057C-67E0-4D9C-8B13-5AAE5AE86495}">
  <sheetPr>
    <pageSetUpPr fitToPage="1"/>
  </sheetPr>
  <dimension ref="A1:J16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288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/>
      <c r="C5" s="52" t="s">
        <v>289</v>
      </c>
      <c r="D5" s="53">
        <v>5</v>
      </c>
      <c r="E5" s="54">
        <v>43690</v>
      </c>
      <c r="F5" s="15" t="s">
        <v>26</v>
      </c>
      <c r="G5" s="53" t="s">
        <v>70</v>
      </c>
      <c r="H5" s="53">
        <v>1</v>
      </c>
      <c r="I5" s="22">
        <f>'Sklady Rekapitulace '!$D$44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30</v>
      </c>
      <c r="I6" s="20">
        <f>'Sklady Rekapitulace '!$D$45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'!$D$46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228</v>
      </c>
      <c r="C9" s="10" t="s">
        <v>273</v>
      </c>
      <c r="D9" s="3">
        <v>5</v>
      </c>
      <c r="E9" s="43">
        <v>43353</v>
      </c>
      <c r="F9" s="2" t="s">
        <v>26</v>
      </c>
      <c r="G9" s="3" t="s">
        <v>70</v>
      </c>
      <c r="H9" s="3">
        <v>1</v>
      </c>
      <c r="I9" s="20">
        <f>'Sklady Rekapitulace '!$D$44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2</v>
      </c>
      <c r="I10" s="20">
        <f>'Sklady Rekapitulace '!$D$45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'!$D$46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176</v>
      </c>
      <c r="C13" s="52" t="s">
        <v>290</v>
      </c>
      <c r="D13" s="53">
        <v>2</v>
      </c>
      <c r="E13" s="54">
        <v>44767</v>
      </c>
      <c r="F13" s="15" t="s">
        <v>26</v>
      </c>
      <c r="G13" s="53" t="s">
        <v>70</v>
      </c>
      <c r="H13" s="53">
        <v>1</v>
      </c>
      <c r="I13" s="20">
        <f>'Sklady Rekapitulace '!$D$44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5</v>
      </c>
      <c r="I14" s="20">
        <f>'Sklady Rekapitulace '!$D$45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'!$D$46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</sheetData>
  <sheetProtection algorithmName="SHA-512" hashValue="5YR2RsrqHDmCZR9sW/cvsY7hXeNq7mVcvEAFnPFoq9iJYnyoO7EkPb3PSZUgGWjPo9u078YtdfRKt41btRosGA==" saltValue="3cHpEJJwT4yQJvKAzB/vS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602E4-5CEA-444D-AB0E-E8B5DE1EA1A8}">
  <sheetPr>
    <pageSetUpPr fitToPage="1"/>
  </sheetPr>
  <dimension ref="A1:J8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291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/>
      <c r="C5" s="52" t="s">
        <v>292</v>
      </c>
      <c r="D5" s="53">
        <v>2</v>
      </c>
      <c r="E5" s="43">
        <v>44825</v>
      </c>
      <c r="F5" s="15" t="s">
        <v>26</v>
      </c>
      <c r="G5" s="53" t="s">
        <v>70</v>
      </c>
      <c r="H5" s="53">
        <v>1</v>
      </c>
      <c r="I5" s="22">
        <f>'Sklady Rekapitulace '!$D$49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70</v>
      </c>
      <c r="I6" s="20">
        <f>'Sklady Rekapitulace '!$D$50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'!$D$51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</sheetData>
  <sheetProtection algorithmName="SHA-512" hashValue="Ov6GlPz+IDjcgVXml2300/Wi7fcEMby226CFC614Sy+WMJ69J5QCLVOyLTZZs+QxHTqpGsFpYcd3VmJjmMScYQ==" saltValue="ce7BuEMf2ZfuFKr66mDlW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80CB9-6668-4242-ABB1-328CFBDA587D}">
  <sheetPr>
    <tabColor rgb="FFFFFF00"/>
    <pageSetUpPr fitToPage="1"/>
  </sheetPr>
  <dimension ref="B1:P79"/>
  <sheetViews>
    <sheetView workbookViewId="0"/>
  </sheetViews>
  <sheetFormatPr defaultRowHeight="15" x14ac:dyDescent="0.25"/>
  <cols>
    <col min="1" max="1" width="2.42578125" customWidth="1"/>
    <col min="2" max="2" width="10.7109375" style="4" customWidth="1"/>
    <col min="3" max="3" width="40.7109375" style="4" customWidth="1"/>
    <col min="4" max="4" width="6.7109375" style="4" customWidth="1"/>
    <col min="5" max="5" width="10.7109375" style="4" customWidth="1"/>
    <col min="6" max="6" width="10.7109375" style="17" customWidth="1"/>
    <col min="7" max="7" width="8.7109375" style="4" customWidth="1"/>
    <col min="8" max="8" width="10.7109375" style="4" customWidth="1"/>
    <col min="9" max="9" width="5.7109375" style="4" customWidth="1"/>
    <col min="10" max="10" width="10.7109375" style="4" customWidth="1"/>
    <col min="11" max="11" width="40.7109375" style="4" customWidth="1"/>
    <col min="12" max="12" width="6.7109375" style="4" customWidth="1"/>
    <col min="13" max="13" width="10.7109375" style="4" customWidth="1"/>
    <col min="14" max="14" width="10.7109375" style="17" customWidth="1"/>
    <col min="15" max="15" width="8.7109375" style="4" customWidth="1"/>
    <col min="16" max="16" width="10.7109375" style="4" customWidth="1"/>
  </cols>
  <sheetData>
    <row r="1" spans="2:16" x14ac:dyDescent="0.25">
      <c r="B1" s="23" t="s">
        <v>293</v>
      </c>
    </row>
    <row r="3" spans="2:16" x14ac:dyDescent="0.25">
      <c r="B3" s="31" t="s">
        <v>4</v>
      </c>
      <c r="J3" s="31" t="s">
        <v>5</v>
      </c>
    </row>
    <row r="4" spans="2:16" ht="56.1" customHeight="1" x14ac:dyDescent="0.25">
      <c r="B4" s="26" t="s">
        <v>45</v>
      </c>
      <c r="C4" s="14" t="s">
        <v>46</v>
      </c>
      <c r="D4" s="14" t="s">
        <v>47</v>
      </c>
      <c r="E4" s="27" t="s">
        <v>48</v>
      </c>
      <c r="F4" s="25" t="s">
        <v>49</v>
      </c>
      <c r="G4" s="14" t="s">
        <v>50</v>
      </c>
      <c r="H4" s="14" t="s">
        <v>2</v>
      </c>
      <c r="J4" s="26" t="s">
        <v>45</v>
      </c>
      <c r="K4" s="14" t="s">
        <v>46</v>
      </c>
      <c r="L4" s="14" t="s">
        <v>47</v>
      </c>
      <c r="M4" s="27" t="s">
        <v>48</v>
      </c>
      <c r="N4" s="25" t="s">
        <v>49</v>
      </c>
      <c r="O4" s="14" t="s">
        <v>50</v>
      </c>
      <c r="P4" s="14" t="s">
        <v>2</v>
      </c>
    </row>
    <row r="5" spans="2:16" x14ac:dyDescent="0.25">
      <c r="B5" s="28" t="str">
        <f>'CER Inst'!B5</f>
        <v>032</v>
      </c>
      <c r="C5" s="28" t="str">
        <f>'CER Inst'!C5</f>
        <v>Osvětlení komunikací</v>
      </c>
      <c r="D5" s="28">
        <f>'CER Inst'!D5</f>
        <v>4</v>
      </c>
      <c r="E5" s="29">
        <f>'CER Inst'!E5</f>
        <v>44915</v>
      </c>
      <c r="F5" s="5">
        <f>'CER Inst'!J10</f>
        <v>0</v>
      </c>
      <c r="G5" s="2">
        <f>IF(D5&lt;5,TRUNC(4/D5),1)</f>
        <v>1</v>
      </c>
      <c r="H5" s="5">
        <f>F5*G5</f>
        <v>0</v>
      </c>
      <c r="J5" s="28" t="str">
        <f>'CER Inst Ex'!B5</f>
        <v>090</v>
      </c>
      <c r="K5" s="28" t="str">
        <f>'CER Inst Ex'!C5</f>
        <v>laboratoř</v>
      </c>
      <c r="L5" s="28">
        <f>'CER Inst Ex'!D5</f>
        <v>2</v>
      </c>
      <c r="M5" s="29">
        <f>'CER Inst Ex'!E5</f>
        <v>45099</v>
      </c>
      <c r="N5" s="5">
        <f>'CER Inst Ex'!J10</f>
        <v>0</v>
      </c>
      <c r="O5" s="2">
        <f>IF(L5&lt;5,TRUNC(4/L5),1)</f>
        <v>2</v>
      </c>
      <c r="P5" s="5">
        <f>N5*O5</f>
        <v>0</v>
      </c>
    </row>
    <row r="6" spans="2:16" x14ac:dyDescent="0.25">
      <c r="B6" s="28" t="str">
        <f>'CER Inst'!B11</f>
        <v>051</v>
      </c>
      <c r="C6" s="28" t="str">
        <f>'CER Inst'!C11</f>
        <v>provozní budova kryt CO</v>
      </c>
      <c r="D6" s="28">
        <f>'CER Inst'!D11</f>
        <v>2</v>
      </c>
      <c r="E6" s="29">
        <f>'CER Inst'!E11</f>
        <v>44906</v>
      </c>
      <c r="F6" s="5">
        <f>'CER Inst'!J16</f>
        <v>0</v>
      </c>
      <c r="G6" s="2">
        <f t="shared" ref="G6:G36" si="0">IF(D6&lt;5,TRUNC(4/D6),1)</f>
        <v>2</v>
      </c>
      <c r="H6" s="5">
        <f>F6*G6</f>
        <v>0</v>
      </c>
      <c r="J6" s="28" t="str">
        <f>'CER Inst Ex'!B11</f>
        <v>191</v>
      </c>
      <c r="K6" s="28" t="str">
        <f>'CER Inst Ex'!C11</f>
        <v>výdej PHL do AC</v>
      </c>
      <c r="L6" s="28">
        <f>'CER Inst Ex'!D11</f>
        <v>2</v>
      </c>
      <c r="M6" s="29">
        <f>'CER Inst Ex'!E11</f>
        <v>45084</v>
      </c>
      <c r="N6" s="5">
        <f>'CER Inst Ex'!J16</f>
        <v>0</v>
      </c>
      <c r="O6" s="2">
        <f t="shared" ref="O6:O24" si="1">IF(L6&lt;5,TRUNC(4/L6),1)</f>
        <v>2</v>
      </c>
      <c r="P6" s="5">
        <f>N6*O6</f>
        <v>0</v>
      </c>
    </row>
    <row r="7" spans="2:16" x14ac:dyDescent="0.25">
      <c r="B7" s="28" t="str">
        <f>'CER Inst'!B17</f>
        <v>051</v>
      </c>
      <c r="C7" s="28" t="str">
        <f>'CER Inst'!C17</f>
        <v>provozní budova, včetně závory</v>
      </c>
      <c r="D7" s="28">
        <f>'CER Inst'!D17</f>
        <v>5</v>
      </c>
      <c r="E7" s="29">
        <f>'CER Inst'!E17</f>
        <v>44120</v>
      </c>
      <c r="F7" s="5">
        <f>'CER Inst'!J22</f>
        <v>0</v>
      </c>
      <c r="G7" s="2">
        <f t="shared" si="0"/>
        <v>1</v>
      </c>
      <c r="H7" s="5">
        <f>F7*G7</f>
        <v>0</v>
      </c>
      <c r="J7" s="28" t="str">
        <f>'CER Inst Ex'!B17</f>
        <v>192</v>
      </c>
      <c r="K7" s="28" t="str">
        <f>'CER Inst Ex'!C17</f>
        <v>aditivace</v>
      </c>
      <c r="L7" s="28">
        <f>'CER Inst Ex'!D17</f>
        <v>2</v>
      </c>
      <c r="M7" s="29">
        <f>'CER Inst Ex'!E17</f>
        <v>45090</v>
      </c>
      <c r="N7" s="5">
        <f>'CER Inst Ex'!J22</f>
        <v>0</v>
      </c>
      <c r="O7" s="2">
        <f t="shared" si="1"/>
        <v>2</v>
      </c>
      <c r="P7" s="5">
        <f>N7*O7</f>
        <v>0</v>
      </c>
    </row>
    <row r="8" spans="2:16" x14ac:dyDescent="0.25">
      <c r="B8" s="28" t="str">
        <f>'CER Inst'!B23</f>
        <v>071</v>
      </c>
      <c r="C8" s="28" t="str">
        <f>'CER Inst'!C23</f>
        <v>dispečink</v>
      </c>
      <c r="D8" s="28">
        <f>'CER Inst'!D23</f>
        <v>5</v>
      </c>
      <c r="E8" s="29">
        <f>'CER Inst'!E23</f>
        <v>43663</v>
      </c>
      <c r="F8" s="5">
        <f>'CER Inst'!J28</f>
        <v>0</v>
      </c>
      <c r="G8" s="2">
        <f t="shared" si="0"/>
        <v>1</v>
      </c>
      <c r="H8" s="5">
        <f t="shared" ref="H8:H36" si="2">F8*G8</f>
        <v>0</v>
      </c>
      <c r="J8" s="28" t="str">
        <f>'CER Inst Ex'!B23</f>
        <v>221</v>
      </c>
      <c r="K8" s="28" t="str">
        <f>'CER Inst Ex'!C23</f>
        <v>stáčecí nádrže ležaté</v>
      </c>
      <c r="L8" s="28">
        <f>'CER Inst Ex'!D23</f>
        <v>2</v>
      </c>
      <c r="M8" s="29">
        <f>'CER Inst Ex'!E23</f>
        <v>44939</v>
      </c>
      <c r="N8" s="5">
        <f>'CER Inst Ex'!J28</f>
        <v>0</v>
      </c>
      <c r="O8" s="2">
        <f t="shared" si="1"/>
        <v>2</v>
      </c>
      <c r="P8" s="5">
        <f t="shared" ref="P8:P24" si="3">N8*O8</f>
        <v>0</v>
      </c>
    </row>
    <row r="9" spans="2:16" x14ac:dyDescent="0.25">
      <c r="B9" s="28" t="str">
        <f>'CER Inst'!B29</f>
        <v>081</v>
      </c>
      <c r="C9" s="28" t="str">
        <f>'CER Inst'!C29</f>
        <v>spalovna odpadu (bez technologie)</v>
      </c>
      <c r="D9" s="28">
        <f>'CER Inst'!D29</f>
        <v>5</v>
      </c>
      <c r="E9" s="29">
        <f>'CER Inst'!E29</f>
        <v>43991</v>
      </c>
      <c r="F9" s="5">
        <f>'CER Inst'!J34</f>
        <v>0</v>
      </c>
      <c r="G9" s="2">
        <f t="shared" si="0"/>
        <v>1</v>
      </c>
      <c r="H9" s="5">
        <f t="shared" si="2"/>
        <v>0</v>
      </c>
      <c r="J9" s="28" t="str">
        <f>'CER Inst Ex'!B29</f>
        <v>224/362</v>
      </c>
      <c r="K9" s="28" t="str">
        <f>'CER Inst Ex'!C29</f>
        <v>stáčení nestandardního paliva , ČS nestandardu</v>
      </c>
      <c r="L9" s="28">
        <f>'CER Inst Ex'!D29</f>
        <v>2</v>
      </c>
      <c r="M9" s="29">
        <f>'CER Inst Ex'!E29</f>
        <v>44939</v>
      </c>
      <c r="N9" s="5">
        <f>'CER Inst Ex'!J34</f>
        <v>0</v>
      </c>
      <c r="O9" s="2">
        <f t="shared" si="1"/>
        <v>2</v>
      </c>
      <c r="P9" s="5">
        <f t="shared" si="3"/>
        <v>0</v>
      </c>
    </row>
    <row r="10" spans="2:16" x14ac:dyDescent="0.25">
      <c r="B10" s="28" t="str">
        <f>'CER Inst'!B35</f>
        <v>121</v>
      </c>
      <c r="C10" s="28" t="str">
        <f>'CER Inst'!C35</f>
        <v>jímací zdroj pitné vody + vrt Lysice</v>
      </c>
      <c r="D10" s="28">
        <f>'CER Inst'!D35</f>
        <v>5</v>
      </c>
      <c r="E10" s="29">
        <f>'CER Inst'!E35</f>
        <v>44741</v>
      </c>
      <c r="F10" s="5">
        <f>'CER Inst'!J40</f>
        <v>0</v>
      </c>
      <c r="G10" s="2">
        <f t="shared" si="0"/>
        <v>1</v>
      </c>
      <c r="H10" s="5">
        <f t="shared" si="2"/>
        <v>0</v>
      </c>
      <c r="J10" s="28" t="str">
        <f>'CER Inst Ex'!B35</f>
        <v>231</v>
      </c>
      <c r="K10" s="28" t="str">
        <f>'CER Inst Ex'!C35</f>
        <v>ČS expediční v PHL I, úložiště PHL I, stanice CO I, II</v>
      </c>
      <c r="L10" s="28">
        <f>'CER Inst Ex'!D35</f>
        <v>2</v>
      </c>
      <c r="M10" s="29">
        <f>'CER Inst Ex'!E35</f>
        <v>44939</v>
      </c>
      <c r="N10" s="5">
        <f>'CER Inst Ex'!J40</f>
        <v>0</v>
      </c>
      <c r="O10" s="2">
        <f t="shared" si="1"/>
        <v>2</v>
      </c>
      <c r="P10" s="5">
        <f t="shared" si="3"/>
        <v>0</v>
      </c>
    </row>
    <row r="11" spans="2:16" x14ac:dyDescent="0.25">
      <c r="B11" s="28" t="str">
        <f>'CER Inst'!B41</f>
        <v>122</v>
      </c>
      <c r="C11" s="28" t="str">
        <f>'CER Inst'!C41</f>
        <v xml:space="preserve">ČS pitné, užitkové a požární vody </v>
      </c>
      <c r="D11" s="28">
        <f>'CER Inst'!D41</f>
        <v>5</v>
      </c>
      <c r="E11" s="29">
        <f>'CER Inst'!E41</f>
        <v>44741</v>
      </c>
      <c r="F11" s="5">
        <f>'CER Inst'!J46</f>
        <v>0</v>
      </c>
      <c r="G11" s="2">
        <f t="shared" si="0"/>
        <v>1</v>
      </c>
      <c r="H11" s="5">
        <f t="shared" si="2"/>
        <v>0</v>
      </c>
      <c r="J11" s="28" t="str">
        <f>'CER Inst Ex'!B41</f>
        <v>233</v>
      </c>
      <c r="K11" s="28" t="str">
        <f>'CER Inst Ex'!C41</f>
        <v>úložiště biopaliv</v>
      </c>
      <c r="L11" s="28">
        <f>'CER Inst Ex'!D41</f>
        <v>2</v>
      </c>
      <c r="M11" s="29">
        <f>'CER Inst Ex'!E41</f>
        <v>45084</v>
      </c>
      <c r="N11" s="5">
        <f>'CER Inst Ex'!J46</f>
        <v>0</v>
      </c>
      <c r="O11" s="2">
        <f t="shared" si="1"/>
        <v>2</v>
      </c>
      <c r="P11" s="5">
        <f t="shared" si="3"/>
        <v>0</v>
      </c>
    </row>
    <row r="12" spans="2:16" x14ac:dyDescent="0.25">
      <c r="B12" s="28" t="str">
        <f>'CER Inst'!B47</f>
        <v>240</v>
      </c>
      <c r="C12" s="28" t="str">
        <f>'CER Inst'!C47</f>
        <v>trafostanice střed</v>
      </c>
      <c r="D12" s="28">
        <f>'CER Inst'!D47</f>
        <v>5</v>
      </c>
      <c r="E12" s="29">
        <f>'CER Inst'!E47</f>
        <v>45291</v>
      </c>
      <c r="F12" s="5">
        <f>'CER Inst'!J52</f>
        <v>0</v>
      </c>
      <c r="G12" s="2">
        <f t="shared" si="0"/>
        <v>1</v>
      </c>
      <c r="H12" s="5">
        <f t="shared" si="2"/>
        <v>0</v>
      </c>
      <c r="J12" s="28" t="str">
        <f>'CER Inst Ex'!B47</f>
        <v>195+621</v>
      </c>
      <c r="K12" s="28" t="str">
        <f>'CER Inst Ex'!C47</f>
        <v>ohřev potrubí MEŘO</v>
      </c>
      <c r="L12" s="28">
        <f>'CER Inst Ex'!D47</f>
        <v>2</v>
      </c>
      <c r="M12" s="29">
        <f>'CER Inst Ex'!E47</f>
        <v>44939</v>
      </c>
      <c r="N12" s="5">
        <f>'CER Inst Ex'!J52</f>
        <v>0</v>
      </c>
      <c r="O12" s="2">
        <f t="shared" si="1"/>
        <v>2</v>
      </c>
      <c r="P12" s="5">
        <f t="shared" si="3"/>
        <v>0</v>
      </c>
    </row>
    <row r="13" spans="2:16" x14ac:dyDescent="0.25">
      <c r="B13" s="28" t="str">
        <f>'CER Inst'!B53</f>
        <v>242</v>
      </c>
      <c r="C13" s="28" t="str">
        <f>'CER Inst'!C53</f>
        <v>trafostanice u dispečinku</v>
      </c>
      <c r="D13" s="28">
        <f>'CER Inst'!D53</f>
        <v>5</v>
      </c>
      <c r="E13" s="29">
        <f>'CER Inst'!E53</f>
        <v>45291</v>
      </c>
      <c r="F13" s="5">
        <f>'CER Inst'!J58</f>
        <v>0</v>
      </c>
      <c r="G13" s="2">
        <f t="shared" si="0"/>
        <v>1</v>
      </c>
      <c r="H13" s="5">
        <f t="shared" si="2"/>
        <v>0</v>
      </c>
      <c r="J13" s="28" t="str">
        <f>'CER Inst Ex'!B53</f>
        <v>321</v>
      </c>
      <c r="K13" s="28" t="str">
        <f>'CER Inst Ex'!C53</f>
        <v>CHČOV</v>
      </c>
      <c r="L13" s="28">
        <f>'CER Inst Ex'!D53</f>
        <v>2</v>
      </c>
      <c r="M13" s="29">
        <f>'CER Inst Ex'!E53</f>
        <v>45131</v>
      </c>
      <c r="N13" s="5">
        <f>'CER Inst Ex'!J58</f>
        <v>0</v>
      </c>
      <c r="O13" s="2">
        <f t="shared" si="1"/>
        <v>2</v>
      </c>
      <c r="P13" s="5">
        <f t="shared" si="3"/>
        <v>0</v>
      </c>
    </row>
    <row r="14" spans="2:16" x14ac:dyDescent="0.25">
      <c r="B14" s="28" t="str">
        <f>'CER Inst'!B59</f>
        <v>270</v>
      </c>
      <c r="C14" s="28" t="str">
        <f>'CER Inst'!C59</f>
        <v>spínací stanice</v>
      </c>
      <c r="D14" s="28">
        <f>'CER Inst'!D59</f>
        <v>5</v>
      </c>
      <c r="E14" s="29">
        <f>'CER Inst'!E59</f>
        <v>45291</v>
      </c>
      <c r="F14" s="5">
        <f>'CER Inst'!J64</f>
        <v>0</v>
      </c>
      <c r="G14" s="2">
        <f t="shared" si="0"/>
        <v>1</v>
      </c>
      <c r="H14" s="5">
        <f t="shared" si="2"/>
        <v>0</v>
      </c>
      <c r="J14" s="28" t="str">
        <f>'CER Inst Ex'!B59</f>
        <v>341</v>
      </c>
      <c r="K14" s="28" t="str">
        <f>'CER Inst Ex'!C59</f>
        <v>palivové hospodářství u kotelny, ČS TOM a TOL</v>
      </c>
      <c r="L14" s="28">
        <f>'CER Inst Ex'!D59</f>
        <v>2</v>
      </c>
      <c r="M14" s="29">
        <f>'CER Inst Ex'!E59</f>
        <v>44939</v>
      </c>
      <c r="N14" s="5">
        <f>'CER Inst Ex'!J64</f>
        <v>0</v>
      </c>
      <c r="O14" s="2">
        <f t="shared" si="1"/>
        <v>2</v>
      </c>
      <c r="P14" s="5">
        <f t="shared" si="3"/>
        <v>0</v>
      </c>
    </row>
    <row r="15" spans="2:16" x14ac:dyDescent="0.25">
      <c r="B15" s="28" t="str">
        <f>'CER Inst'!B65</f>
        <v>326</v>
      </c>
      <c r="C15" s="28" t="str">
        <f>'CER Inst'!C65</f>
        <v>BČOV, domek obsluhy</v>
      </c>
      <c r="D15" s="28">
        <f>'CER Inst'!D65</f>
        <v>4</v>
      </c>
      <c r="E15" s="29">
        <f>'CER Inst'!E65</f>
        <v>45291</v>
      </c>
      <c r="F15" s="5">
        <f>'CER Inst'!J70</f>
        <v>0</v>
      </c>
      <c r="G15" s="2">
        <f t="shared" si="0"/>
        <v>1</v>
      </c>
      <c r="H15" s="5">
        <f t="shared" si="2"/>
        <v>0</v>
      </c>
      <c r="J15" s="28" t="str">
        <f>'CER Inst Ex'!B65</f>
        <v>361</v>
      </c>
      <c r="K15" s="28" t="str">
        <f>'CER Inst Ex'!C65</f>
        <v>stáčení PHl a výdej do lokotraktoru</v>
      </c>
      <c r="L15" s="28">
        <f>'CER Inst Ex'!D65</f>
        <v>2</v>
      </c>
      <c r="M15" s="29">
        <f>'CER Inst Ex'!E65</f>
        <v>44939</v>
      </c>
      <c r="N15" s="5">
        <f>'CER Inst Ex'!J70</f>
        <v>0</v>
      </c>
      <c r="O15" s="2">
        <f t="shared" si="1"/>
        <v>2</v>
      </c>
      <c r="P15" s="5">
        <f t="shared" si="3"/>
        <v>0</v>
      </c>
    </row>
    <row r="16" spans="2:16" x14ac:dyDescent="0.25">
      <c r="B16" s="28" t="str">
        <f>'CER Inst'!B71</f>
        <v>342</v>
      </c>
      <c r="C16" s="28" t="str">
        <f>'CER Inst'!C71</f>
        <v>kotelna</v>
      </c>
      <c r="D16" s="28">
        <f>'CER Inst'!D71</f>
        <v>5</v>
      </c>
      <c r="E16" s="29">
        <f>'CER Inst'!E71</f>
        <v>44272</v>
      </c>
      <c r="F16" s="5">
        <f>'CER Inst'!J76</f>
        <v>0</v>
      </c>
      <c r="G16" s="2">
        <f t="shared" si="0"/>
        <v>1</v>
      </c>
      <c r="H16" s="5">
        <f t="shared" si="2"/>
        <v>0</v>
      </c>
      <c r="J16" s="28" t="str">
        <f>'CER Inst Ex'!B71</f>
        <v>371</v>
      </c>
      <c r="K16" s="28" t="str">
        <f>'CER Inst Ex'!C71</f>
        <v>remíza loktraktoru+ vagon.váha</v>
      </c>
      <c r="L16" s="28">
        <f>'CER Inst Ex'!D71</f>
        <v>2</v>
      </c>
      <c r="M16" s="29">
        <f>'CER Inst Ex'!E71</f>
        <v>44939</v>
      </c>
      <c r="N16" s="5">
        <f>'CER Inst Ex'!J76</f>
        <v>0</v>
      </c>
      <c r="O16" s="2">
        <f t="shared" si="1"/>
        <v>2</v>
      </c>
      <c r="P16" s="5">
        <f t="shared" si="3"/>
        <v>0</v>
      </c>
    </row>
    <row r="17" spans="2:16" x14ac:dyDescent="0.25">
      <c r="B17" s="28" t="str">
        <f>'CER Inst'!B77</f>
        <v>343</v>
      </c>
      <c r="C17" s="28" t="str">
        <f>'CER Inst'!C77</f>
        <v>komín</v>
      </c>
      <c r="D17" s="28">
        <f>'CER Inst'!D77</f>
        <v>4</v>
      </c>
      <c r="E17" s="29">
        <f>'CER Inst'!E77</f>
        <v>44906</v>
      </c>
      <c r="F17" s="5">
        <f>'CER Inst'!J82</f>
        <v>0</v>
      </c>
      <c r="G17" s="2">
        <f t="shared" si="0"/>
        <v>1</v>
      </c>
      <c r="H17" s="5">
        <f t="shared" si="2"/>
        <v>0</v>
      </c>
      <c r="J17" s="28" t="str">
        <f>'CER Inst Ex'!B77</f>
        <v>621</v>
      </c>
      <c r="K17" s="28" t="str">
        <f>'CER Inst Ex'!C77</f>
        <v>olejárna</v>
      </c>
      <c r="L17" s="28">
        <f>'CER Inst Ex'!D77</f>
        <v>2</v>
      </c>
      <c r="M17" s="29">
        <f>'CER Inst Ex'!E77</f>
        <v>45020</v>
      </c>
      <c r="N17" s="5">
        <f>'CER Inst Ex'!J82</f>
        <v>0</v>
      </c>
      <c r="O17" s="2">
        <f t="shared" si="1"/>
        <v>2</v>
      </c>
      <c r="P17" s="5">
        <f t="shared" si="3"/>
        <v>0</v>
      </c>
    </row>
    <row r="18" spans="2:16" x14ac:dyDescent="0.25">
      <c r="B18" s="28" t="str">
        <f>'CER Inst'!B83</f>
        <v>352</v>
      </c>
      <c r="C18" s="28" t="str">
        <f>'CER Inst'!C83</f>
        <v>osvětlení kolejiště</v>
      </c>
      <c r="D18" s="28">
        <f>'CER Inst'!D83</f>
        <v>4</v>
      </c>
      <c r="E18" s="29">
        <f>'CER Inst'!E83</f>
        <v>44916</v>
      </c>
      <c r="F18" s="5">
        <f>'CER Inst'!J88</f>
        <v>0</v>
      </c>
      <c r="G18" s="2">
        <f t="shared" si="0"/>
        <v>1</v>
      </c>
      <c r="H18" s="5">
        <f t="shared" si="2"/>
        <v>0</v>
      </c>
      <c r="J18" s="28" t="str">
        <f>'CER Inst Ex'!B83</f>
        <v>362</v>
      </c>
      <c r="K18" s="28" t="str">
        <f>'CER Inst Ex'!C83</f>
        <v>čerpací stanice MO</v>
      </c>
      <c r="L18" s="28">
        <f>'CER Inst Ex'!D83</f>
        <v>2</v>
      </c>
      <c r="M18" s="29">
        <f>'CER Inst Ex'!E83</f>
        <v>45291</v>
      </c>
      <c r="N18" s="5">
        <f>'CER Inst Ex'!J88</f>
        <v>0</v>
      </c>
      <c r="O18" s="2">
        <f t="shared" si="1"/>
        <v>2</v>
      </c>
      <c r="P18" s="5">
        <f t="shared" si="3"/>
        <v>0</v>
      </c>
    </row>
    <row r="19" spans="2:16" x14ac:dyDescent="0.25">
      <c r="B19" s="28" t="str">
        <f>'CER Inst'!B89</f>
        <v>380</v>
      </c>
      <c r="C19" s="28" t="str">
        <f>'CER Inst'!C89</f>
        <v>domek blokařů</v>
      </c>
      <c r="D19" s="28">
        <f>'CER Inst'!D89</f>
        <v>5</v>
      </c>
      <c r="E19" s="29">
        <f>'CER Inst'!E89</f>
        <v>44741</v>
      </c>
      <c r="F19" s="5">
        <f>'CER Inst'!J94</f>
        <v>0</v>
      </c>
      <c r="G19" s="2">
        <f t="shared" si="0"/>
        <v>1</v>
      </c>
      <c r="H19" s="5">
        <f t="shared" si="2"/>
        <v>0</v>
      </c>
      <c r="J19" s="28" t="str">
        <f>'CER Inst Ex'!B89</f>
        <v>580</v>
      </c>
      <c r="K19" s="28" t="str">
        <f>'CER Inst Ex'!C89</f>
        <v>čerpadlo reexpedice</v>
      </c>
      <c r="L19" s="28">
        <f>'CER Inst Ex'!D89</f>
        <v>2</v>
      </c>
      <c r="M19" s="29">
        <f>'CER Inst Ex'!E89</f>
        <v>45291</v>
      </c>
      <c r="N19" s="5">
        <f>'CER Inst Ex'!J94</f>
        <v>0</v>
      </c>
      <c r="O19" s="2">
        <f t="shared" si="1"/>
        <v>2</v>
      </c>
      <c r="P19" s="5">
        <f t="shared" si="3"/>
        <v>0</v>
      </c>
    </row>
    <row r="20" spans="2:16" x14ac:dyDescent="0.25">
      <c r="B20" s="28" t="str">
        <f>'CER Inst'!B95</f>
        <v>501</v>
      </c>
      <c r="C20" s="28" t="str">
        <f>'CER Inst'!C95</f>
        <v>produktové rozvody včetně tepelných</v>
      </c>
      <c r="D20" s="28">
        <f>'CER Inst'!D95</f>
        <v>5</v>
      </c>
      <c r="E20" s="29">
        <f>'CER Inst'!E95</f>
        <v>45291</v>
      </c>
      <c r="F20" s="5">
        <f>'CER Inst'!J100</f>
        <v>0</v>
      </c>
      <c r="G20" s="2">
        <f t="shared" si="0"/>
        <v>1</v>
      </c>
      <c r="H20" s="5">
        <f t="shared" si="2"/>
        <v>0</v>
      </c>
      <c r="J20" s="28" t="str">
        <f>'CER Inst Ex'!B95</f>
        <v>227</v>
      </c>
      <c r="K20" s="28" t="str">
        <f>'CER Inst Ex'!C95</f>
        <v>vstupní a měřící stanice PMT + VČA</v>
      </c>
      <c r="L20" s="28">
        <f>'CER Inst Ex'!D95</f>
        <v>2</v>
      </c>
      <c r="M20" s="29">
        <f>'CER Inst Ex'!E95</f>
        <v>44939</v>
      </c>
      <c r="N20" s="5">
        <f>'CER Inst Ex'!J100</f>
        <v>0</v>
      </c>
      <c r="O20" s="2">
        <f t="shared" si="1"/>
        <v>2</v>
      </c>
      <c r="P20" s="5">
        <f t="shared" si="3"/>
        <v>0</v>
      </c>
    </row>
    <row r="21" spans="2:16" x14ac:dyDescent="0.25">
      <c r="B21" s="28" t="str">
        <f>'CER Inst'!B101</f>
        <v>521</v>
      </c>
      <c r="C21" s="28">
        <f>'CER Inst'!C101</f>
        <v>0</v>
      </c>
      <c r="D21" s="28">
        <f>'CER Inst'!D101</f>
        <v>5</v>
      </c>
      <c r="E21" s="29">
        <f>'CER Inst'!E101</f>
        <v>45291</v>
      </c>
      <c r="F21" s="5">
        <f>'CER Inst'!J106</f>
        <v>0</v>
      </c>
      <c r="G21" s="2">
        <f t="shared" si="0"/>
        <v>1</v>
      </c>
      <c r="H21" s="5">
        <f t="shared" si="2"/>
        <v>0</v>
      </c>
      <c r="J21" s="28" t="str">
        <f>'CER Inst Ex'!B101</f>
        <v>228</v>
      </c>
      <c r="K21" s="28" t="str">
        <f>'CER Inst Ex'!C101</f>
        <v>vnější produktové rozvody</v>
      </c>
      <c r="L21" s="28">
        <f>'CER Inst Ex'!D101</f>
        <v>2</v>
      </c>
      <c r="M21" s="29">
        <f>'CER Inst Ex'!E101</f>
        <v>44939</v>
      </c>
      <c r="N21" s="5">
        <f>'CER Inst Ex'!J106</f>
        <v>0</v>
      </c>
      <c r="O21" s="2">
        <f t="shared" si="1"/>
        <v>2</v>
      </c>
      <c r="P21" s="5">
        <f t="shared" si="3"/>
        <v>0</v>
      </c>
    </row>
    <row r="22" spans="2:16" x14ac:dyDescent="0.25">
      <c r="B22" s="28" t="str">
        <f>'CER Inst'!B107</f>
        <v>351</v>
      </c>
      <c r="C22" s="28" t="str">
        <f>'CER Inst'!C107</f>
        <v>osvětlení předávacího kolejiště</v>
      </c>
      <c r="D22" s="28">
        <f>'CER Inst'!D107</f>
        <v>4</v>
      </c>
      <c r="E22" s="29">
        <f>'CER Inst'!E107</f>
        <v>44916</v>
      </c>
      <c r="F22" s="5">
        <f>'CER Inst'!J112</f>
        <v>0</v>
      </c>
      <c r="G22" s="2">
        <f t="shared" si="0"/>
        <v>1</v>
      </c>
      <c r="H22" s="5">
        <f t="shared" si="2"/>
        <v>0</v>
      </c>
      <c r="J22" s="28" t="str">
        <f>'CER Inst Ex'!B107</f>
        <v>239</v>
      </c>
      <c r="K22" s="28" t="str">
        <f>'CER Inst Ex'!C107</f>
        <v>rekuperace</v>
      </c>
      <c r="L22" s="28">
        <f>'CER Inst Ex'!D107</f>
        <v>2</v>
      </c>
      <c r="M22" s="29">
        <f>'CER Inst Ex'!E107</f>
        <v>45291</v>
      </c>
      <c r="N22" s="5">
        <f>'CER Inst Ex'!J112</f>
        <v>0</v>
      </c>
      <c r="O22" s="2">
        <f t="shared" si="1"/>
        <v>2</v>
      </c>
      <c r="P22" s="5">
        <f t="shared" si="3"/>
        <v>0</v>
      </c>
    </row>
    <row r="23" spans="2:16" x14ac:dyDescent="0.25">
      <c r="B23" s="28" t="str">
        <f>'CER Inst'!B113</f>
        <v>351</v>
      </c>
      <c r="C23" s="28" t="str">
        <f>'CER Inst'!C113</f>
        <v>kolejiště - ohřev výměn</v>
      </c>
      <c r="D23" s="28">
        <f>'CER Inst'!D113</f>
        <v>4</v>
      </c>
      <c r="E23" s="29">
        <f>'CER Inst'!E113</f>
        <v>44916</v>
      </c>
      <c r="F23" s="5">
        <f>'CER Inst'!J118</f>
        <v>0</v>
      </c>
      <c r="G23" s="2">
        <f t="shared" si="0"/>
        <v>1</v>
      </c>
      <c r="H23" s="5">
        <f t="shared" si="2"/>
        <v>0</v>
      </c>
      <c r="J23" s="28" t="str">
        <f>'CER Inst Ex'!B113</f>
        <v>232</v>
      </c>
      <c r="K23" s="28" t="str">
        <f>'CER Inst Ex'!C113</f>
        <v>PHL II + PHL  III -- úložiště</v>
      </c>
      <c r="L23" s="28">
        <f>'CER Inst Ex'!D113</f>
        <v>2</v>
      </c>
      <c r="M23" s="29">
        <f>'CER Inst Ex'!E113</f>
        <v>45291</v>
      </c>
      <c r="N23" s="5">
        <f>'CER Inst Ex'!J118</f>
        <v>0</v>
      </c>
      <c r="O23" s="2">
        <f t="shared" si="1"/>
        <v>2</v>
      </c>
      <c r="P23" s="5">
        <f t="shared" si="3"/>
        <v>0</v>
      </c>
    </row>
    <row r="24" spans="2:16" x14ac:dyDescent="0.25">
      <c r="B24" s="28" t="str">
        <f>'CER Inst'!B119</f>
        <v>351</v>
      </c>
      <c r="C24" s="28" t="str">
        <f>'CER Inst'!C119</f>
        <v>stanoviště č. 1 - Hněvčeves</v>
      </c>
      <c r="D24" s="28">
        <f>'CER Inst'!D119</f>
        <v>5</v>
      </c>
      <c r="E24" s="29">
        <f>'CER Inst'!E119</f>
        <v>45291</v>
      </c>
      <c r="F24" s="5">
        <f>'CER Inst'!J124</f>
        <v>0</v>
      </c>
      <c r="G24" s="2">
        <f t="shared" si="0"/>
        <v>1</v>
      </c>
      <c r="H24" s="5">
        <f t="shared" si="2"/>
        <v>0</v>
      </c>
      <c r="J24" s="28">
        <f>'CER Inst Ex'!B119</f>
        <v>0</v>
      </c>
      <c r="K24" s="28" t="str">
        <f>'CER Inst Ex'!C119</f>
        <v>centrální měření plynu</v>
      </c>
      <c r="L24" s="28">
        <f>'CER Inst Ex'!D119</f>
        <v>2</v>
      </c>
      <c r="M24" s="29">
        <f>'CER Inst Ex'!E119</f>
        <v>44939</v>
      </c>
      <c r="N24" s="5">
        <f>'CER Inst Ex'!J124</f>
        <v>0</v>
      </c>
      <c r="O24" s="2">
        <f t="shared" si="1"/>
        <v>2</v>
      </c>
      <c r="P24" s="5">
        <f t="shared" si="3"/>
        <v>0</v>
      </c>
    </row>
    <row r="25" spans="2:16" x14ac:dyDescent="0.25">
      <c r="B25" s="28" t="str">
        <f>'CER Inst'!B125</f>
        <v>250</v>
      </c>
      <c r="C25" s="28" t="str">
        <f>'CER Inst'!C125</f>
        <v>bytová jednotka na ubytovně</v>
      </c>
      <c r="D25" s="28">
        <f>'CER Inst'!D125</f>
        <v>5</v>
      </c>
      <c r="E25" s="29">
        <f>'CER Inst'!E125</f>
        <v>45291</v>
      </c>
      <c r="F25" s="5">
        <f>'CER Inst'!J130</f>
        <v>0</v>
      </c>
      <c r="G25" s="2">
        <f t="shared" si="0"/>
        <v>1</v>
      </c>
      <c r="H25" s="5">
        <f t="shared" si="2"/>
        <v>0</v>
      </c>
      <c r="J25" s="28"/>
      <c r="K25" s="28"/>
      <c r="L25" s="28"/>
      <c r="M25" s="29"/>
      <c r="N25" s="5"/>
      <c r="O25" s="2"/>
      <c r="P25" s="5"/>
    </row>
    <row r="26" spans="2:16" x14ac:dyDescent="0.25">
      <c r="B26" s="28" t="str">
        <f>'CER Inst'!B131</f>
        <v>250</v>
      </c>
      <c r="C26" s="28" t="str">
        <f>'CER Inst'!C131</f>
        <v>ubytovna</v>
      </c>
      <c r="D26" s="28">
        <f>'CER Inst'!D131</f>
        <v>5</v>
      </c>
      <c r="E26" s="29">
        <f>'CER Inst'!E131</f>
        <v>45291</v>
      </c>
      <c r="F26" s="5">
        <f>'CER Inst'!J136</f>
        <v>0</v>
      </c>
      <c r="G26" s="2">
        <f t="shared" si="0"/>
        <v>1</v>
      </c>
      <c r="H26" s="5">
        <f t="shared" si="2"/>
        <v>0</v>
      </c>
      <c r="J26" s="28"/>
      <c r="K26" s="28"/>
      <c r="L26" s="28"/>
      <c r="M26" s="29"/>
      <c r="N26" s="5"/>
      <c r="O26" s="2"/>
      <c r="P26" s="5"/>
    </row>
    <row r="27" spans="2:16" x14ac:dyDescent="0.25">
      <c r="B27" s="28" t="str">
        <f>'CER Inst'!B137</f>
        <v>250</v>
      </c>
      <c r="C27" s="28" t="str">
        <f>'CER Inst'!C137</f>
        <v>zdravotní středisko na ubytovně</v>
      </c>
      <c r="D27" s="28">
        <f>'CER Inst'!D137</f>
        <v>5</v>
      </c>
      <c r="E27" s="29">
        <f>'CER Inst'!E137</f>
        <v>45291</v>
      </c>
      <c r="F27" s="5">
        <f>'CER Inst'!J142</f>
        <v>0</v>
      </c>
      <c r="G27" s="2">
        <f t="shared" si="0"/>
        <v>1</v>
      </c>
      <c r="H27" s="5">
        <f t="shared" si="2"/>
        <v>0</v>
      </c>
      <c r="J27" s="28"/>
      <c r="K27" s="28"/>
      <c r="L27" s="28"/>
      <c r="M27" s="29"/>
      <c r="N27" s="5"/>
      <c r="O27" s="2"/>
      <c r="P27" s="5"/>
    </row>
    <row r="28" spans="2:16" x14ac:dyDescent="0.25">
      <c r="B28" s="28" t="str">
        <f>'CER Inst'!B143</f>
        <v>250</v>
      </c>
      <c r="C28" s="28" t="str">
        <f>'CER Inst'!C143</f>
        <v>kotelna na ubytovně</v>
      </c>
      <c r="D28" s="28">
        <f>'CER Inst'!D143</f>
        <v>5</v>
      </c>
      <c r="E28" s="29">
        <f>'CER Inst'!E143</f>
        <v>45291</v>
      </c>
      <c r="F28" s="5">
        <f>'CER Inst'!J148</f>
        <v>0</v>
      </c>
      <c r="G28" s="2">
        <f t="shared" si="0"/>
        <v>1</v>
      </c>
      <c r="H28" s="5">
        <f t="shared" si="2"/>
        <v>0</v>
      </c>
      <c r="J28" s="28"/>
      <c r="K28" s="28"/>
      <c r="L28" s="28"/>
      <c r="M28" s="29"/>
      <c r="N28" s="5"/>
      <c r="O28" s="2"/>
      <c r="P28" s="5"/>
    </row>
    <row r="29" spans="2:16" x14ac:dyDescent="0.25">
      <c r="B29" s="28" t="str">
        <f>'CER Inst'!B149</f>
        <v>235</v>
      </c>
      <c r="C29" s="28" t="str">
        <f>'CER Inst'!C149</f>
        <v>dílna údržby - skleník</v>
      </c>
      <c r="D29" s="28">
        <f>'CER Inst'!D149</f>
        <v>5</v>
      </c>
      <c r="E29" s="29">
        <f>'CER Inst'!E149</f>
        <v>44160</v>
      </c>
      <c r="F29" s="5">
        <f>'CER Inst'!J154</f>
        <v>0</v>
      </c>
      <c r="G29" s="2">
        <f t="shared" si="0"/>
        <v>1</v>
      </c>
      <c r="H29" s="5">
        <f t="shared" si="2"/>
        <v>0</v>
      </c>
      <c r="J29" s="28"/>
      <c r="K29" s="28"/>
      <c r="L29" s="28"/>
      <c r="M29" s="29"/>
      <c r="N29" s="5"/>
      <c r="O29" s="2"/>
      <c r="P29" s="5"/>
    </row>
    <row r="30" spans="2:16" x14ac:dyDescent="0.25">
      <c r="B30" s="28" t="str">
        <f>'CER Inst'!B155</f>
        <v>041</v>
      </c>
      <c r="C30" s="28" t="str">
        <f>'CER Inst'!C155</f>
        <v>spodní vrátnice</v>
      </c>
      <c r="D30" s="28">
        <f>'CER Inst'!D155</f>
        <v>5</v>
      </c>
      <c r="E30" s="29">
        <f>'CER Inst'!E155</f>
        <v>45291</v>
      </c>
      <c r="F30" s="5">
        <f>'CER Inst'!J160</f>
        <v>0</v>
      </c>
      <c r="G30" s="2">
        <f t="shared" si="0"/>
        <v>1</v>
      </c>
      <c r="H30" s="5">
        <f t="shared" si="2"/>
        <v>0</v>
      </c>
      <c r="J30" s="28"/>
      <c r="K30" s="28"/>
      <c r="L30" s="28"/>
      <c r="M30" s="29"/>
      <c r="N30" s="5"/>
      <c r="O30" s="2"/>
      <c r="P30" s="5"/>
    </row>
    <row r="31" spans="2:16" x14ac:dyDescent="0.25">
      <c r="B31" s="28" t="str">
        <f>'CER Inst'!B161</f>
        <v>125</v>
      </c>
      <c r="C31" s="28" t="str">
        <f>'CER Inst'!C161</f>
        <v>úpravna pitné vody</v>
      </c>
      <c r="D31" s="28">
        <f>'CER Inst'!D161</f>
        <v>3</v>
      </c>
      <c r="E31" s="29">
        <f>'CER Inst'!E161</f>
        <v>44355</v>
      </c>
      <c r="F31" s="5">
        <f>'CER Inst'!J166</f>
        <v>0</v>
      </c>
      <c r="G31" s="2">
        <f t="shared" si="0"/>
        <v>1</v>
      </c>
      <c r="H31" s="5">
        <f t="shared" si="2"/>
        <v>0</v>
      </c>
      <c r="J31" s="28"/>
      <c r="K31" s="28"/>
      <c r="L31" s="28"/>
      <c r="M31" s="29"/>
      <c r="N31" s="5"/>
      <c r="O31" s="2"/>
      <c r="P31" s="5"/>
    </row>
    <row r="32" spans="2:16" x14ac:dyDescent="0.25">
      <c r="B32" s="28" t="str">
        <f>'CER Inst'!B167</f>
        <v>111</v>
      </c>
      <c r="C32" s="28" t="str">
        <f>'CER Inst'!C167</f>
        <v>přístřešky pro AC - bulharsko</v>
      </c>
      <c r="D32" s="28">
        <f>'CER Inst'!D167</f>
        <v>4</v>
      </c>
      <c r="E32" s="29">
        <f>'CER Inst'!E167</f>
        <v>44455</v>
      </c>
      <c r="F32" s="5">
        <f>'CER Inst'!J172</f>
        <v>0</v>
      </c>
      <c r="G32" s="2">
        <f t="shared" si="0"/>
        <v>1</v>
      </c>
      <c r="H32" s="5">
        <f t="shared" si="2"/>
        <v>0</v>
      </c>
      <c r="J32" s="28"/>
      <c r="K32" s="28"/>
      <c r="L32" s="28"/>
      <c r="M32" s="29"/>
      <c r="N32" s="5"/>
      <c r="O32" s="2"/>
      <c r="P32" s="5"/>
    </row>
    <row r="33" spans="2:16" x14ac:dyDescent="0.25">
      <c r="B33" s="28" t="str">
        <f>'CER Inst'!B173</f>
        <v>802</v>
      </c>
      <c r="C33" s="28" t="str">
        <f>'CER Inst'!C173</f>
        <v>jeseník - Horal - sklad údržby</v>
      </c>
      <c r="D33" s="28">
        <f>'CER Inst'!D173</f>
        <v>5</v>
      </c>
      <c r="E33" s="29">
        <f>'CER Inst'!E173</f>
        <v>44349</v>
      </c>
      <c r="F33" s="5">
        <f>'CER Inst'!J178</f>
        <v>0</v>
      </c>
      <c r="G33" s="2">
        <f t="shared" si="0"/>
        <v>1</v>
      </c>
      <c r="H33" s="5">
        <f t="shared" si="2"/>
        <v>0</v>
      </c>
      <c r="J33" s="28"/>
      <c r="K33" s="28"/>
      <c r="L33" s="28"/>
      <c r="M33" s="29"/>
      <c r="N33" s="5"/>
      <c r="O33" s="2"/>
      <c r="P33" s="5"/>
    </row>
    <row r="34" spans="2:16" x14ac:dyDescent="0.25">
      <c r="B34" s="28" t="str">
        <f>'CER Inst'!B179</f>
        <v>801</v>
      </c>
      <c r="C34" s="28" t="str">
        <f>'CER Inst'!C179</f>
        <v>Jeseník Hard- st.p.59 u dispečinku - spodní</v>
      </c>
      <c r="D34" s="28">
        <f>'CER Inst'!D179</f>
        <v>5</v>
      </c>
      <c r="E34" s="29">
        <f>'CER Inst'!E179</f>
        <v>44350</v>
      </c>
      <c r="F34" s="5">
        <f>'CER Inst'!J184</f>
        <v>0</v>
      </c>
      <c r="G34" s="2">
        <f t="shared" si="0"/>
        <v>1</v>
      </c>
      <c r="H34" s="5">
        <f t="shared" si="2"/>
        <v>0</v>
      </c>
      <c r="J34" s="28"/>
      <c r="K34" s="28"/>
      <c r="L34" s="28"/>
      <c r="M34" s="29"/>
      <c r="N34" s="5"/>
      <c r="O34" s="2"/>
      <c r="P34" s="5"/>
    </row>
    <row r="35" spans="2:16" x14ac:dyDescent="0.25">
      <c r="B35" s="28" t="str">
        <f>'CER Inst'!B185</f>
        <v>800</v>
      </c>
      <c r="C35" s="28" t="str">
        <f>'CER Inst'!C185</f>
        <v>jeseník Hard - Ohnoutek</v>
      </c>
      <c r="D35" s="28">
        <f>'CER Inst'!D185</f>
        <v>5</v>
      </c>
      <c r="E35" s="29">
        <f>'CER Inst'!E185</f>
        <v>44350</v>
      </c>
      <c r="F35" s="5">
        <f>'CER Inst'!J190</f>
        <v>0</v>
      </c>
      <c r="G35" s="2">
        <f t="shared" si="0"/>
        <v>1</v>
      </c>
      <c r="H35" s="5">
        <f t="shared" si="2"/>
        <v>0</v>
      </c>
      <c r="J35" s="28"/>
      <c r="K35" s="28"/>
      <c r="L35" s="28"/>
      <c r="M35" s="29"/>
      <c r="N35" s="5"/>
      <c r="O35" s="2"/>
      <c r="P35" s="5"/>
    </row>
    <row r="36" spans="2:16" x14ac:dyDescent="0.25">
      <c r="B36" s="28" t="str">
        <f>'CER Inst'!B191</f>
        <v>524</v>
      </c>
      <c r="C36" s="28" t="str">
        <f>'CER Inst'!C191</f>
        <v>strojovna SHZ</v>
      </c>
      <c r="D36" s="28">
        <f>'CER Inst'!D191</f>
        <v>5</v>
      </c>
      <c r="E36" s="29">
        <f>'CER Inst'!E191</f>
        <v>43999</v>
      </c>
      <c r="F36" s="5">
        <f>'CER Inst'!J196</f>
        <v>0</v>
      </c>
      <c r="G36" s="2">
        <f t="shared" si="0"/>
        <v>1</v>
      </c>
      <c r="H36" s="5">
        <f t="shared" si="2"/>
        <v>0</v>
      </c>
      <c r="J36" s="28"/>
      <c r="K36" s="28"/>
      <c r="L36" s="28"/>
      <c r="M36" s="29"/>
      <c r="N36" s="5"/>
      <c r="O36" s="2"/>
      <c r="P36" s="5"/>
    </row>
    <row r="38" spans="2:16" x14ac:dyDescent="0.25">
      <c r="B38" s="30" t="s">
        <v>6</v>
      </c>
      <c r="J38" s="30" t="s">
        <v>7</v>
      </c>
    </row>
    <row r="39" spans="2:16" ht="56.1" customHeight="1" x14ac:dyDescent="0.25">
      <c r="B39" s="26" t="s">
        <v>45</v>
      </c>
      <c r="C39" s="14" t="s">
        <v>46</v>
      </c>
      <c r="D39" s="14" t="s">
        <v>47</v>
      </c>
      <c r="E39" s="27" t="s">
        <v>48</v>
      </c>
      <c r="F39" s="25" t="s">
        <v>49</v>
      </c>
      <c r="G39" s="14" t="s">
        <v>50</v>
      </c>
      <c r="H39" s="14" t="s">
        <v>2</v>
      </c>
      <c r="J39" s="26" t="s">
        <v>45</v>
      </c>
      <c r="K39" s="14" t="s">
        <v>46</v>
      </c>
      <c r="L39" s="14" t="s">
        <v>47</v>
      </c>
      <c r="M39" s="27" t="s">
        <v>48</v>
      </c>
      <c r="N39" s="25" t="s">
        <v>49</v>
      </c>
      <c r="O39" s="14" t="s">
        <v>50</v>
      </c>
      <c r="P39" s="14" t="s">
        <v>2</v>
      </c>
    </row>
    <row r="40" spans="2:16" x14ac:dyDescent="0.25">
      <c r="B40" s="28" t="str">
        <f>'CER LPS'!B5</f>
        <v>071</v>
      </c>
      <c r="C40" s="28" t="str">
        <f>'CER LPS'!C5</f>
        <v>dispečink</v>
      </c>
      <c r="D40" s="28">
        <f>'CER LPS'!D5</f>
        <v>4</v>
      </c>
      <c r="E40" s="29">
        <f>'CER LPS'!E5</f>
        <v>45176</v>
      </c>
      <c r="F40" s="5">
        <f>'CER LPS'!J8</f>
        <v>0</v>
      </c>
      <c r="G40" s="2">
        <f>IF(D40&lt;5,TRUNC(4/D40),1)</f>
        <v>1</v>
      </c>
      <c r="H40" s="5">
        <f>F40*G40</f>
        <v>0</v>
      </c>
      <c r="J40" s="28" t="str">
        <f>'CER LPS Ex'!B5</f>
        <v>090</v>
      </c>
      <c r="K40" s="28" t="str">
        <f>'CER LPS Ex'!C5</f>
        <v>laboratoř</v>
      </c>
      <c r="L40" s="28">
        <f>'CER LPS Ex'!D5</f>
        <v>1</v>
      </c>
      <c r="M40" s="29">
        <f>'CER LPS Ex'!E5</f>
        <v>45176</v>
      </c>
      <c r="N40" s="5">
        <f>'CER LPS Ex'!J8</f>
        <v>0</v>
      </c>
      <c r="O40" s="2">
        <f>IF(L40&lt;5,TRUNC(4/L40),1)</f>
        <v>4</v>
      </c>
      <c r="P40" s="5">
        <f>N40*O40</f>
        <v>0</v>
      </c>
    </row>
    <row r="41" spans="2:16" x14ac:dyDescent="0.25">
      <c r="B41" s="28" t="str">
        <f>'CER LPS'!B9</f>
        <v>051</v>
      </c>
      <c r="C41" s="28" t="str">
        <f>'CER LPS'!C9</f>
        <v>provozní budova</v>
      </c>
      <c r="D41" s="28">
        <f>'CER LPS'!D9</f>
        <v>4</v>
      </c>
      <c r="E41" s="29">
        <f>'CER LPS'!E9</f>
        <v>43581</v>
      </c>
      <c r="F41" s="5">
        <f>'CER LPS'!J12</f>
        <v>0</v>
      </c>
      <c r="G41" s="2">
        <f t="shared" ref="G41:G62" si="4">IF(D41&lt;5,TRUNC(4/D41),1)</f>
        <v>1</v>
      </c>
      <c r="H41" s="5">
        <f>F41*G41</f>
        <v>0</v>
      </c>
      <c r="J41" s="28" t="str">
        <f>'CER LPS Ex'!B9</f>
        <v>191</v>
      </c>
      <c r="K41" s="28" t="str">
        <f>'CER LPS Ex'!C9</f>
        <v>výdej PHL do AC</v>
      </c>
      <c r="L41" s="28">
        <f>'CER LPS Ex'!D9</f>
        <v>1</v>
      </c>
      <c r="M41" s="29">
        <f>'CER LPS Ex'!E9</f>
        <v>45180</v>
      </c>
      <c r="N41" s="5">
        <f>'CER LPS Ex'!J12</f>
        <v>0</v>
      </c>
      <c r="O41" s="2">
        <f t="shared" ref="O41:O60" si="5">IF(L41&lt;5,TRUNC(4/L41),1)</f>
        <v>4</v>
      </c>
      <c r="P41" s="5">
        <f>N41*O41</f>
        <v>0</v>
      </c>
    </row>
    <row r="42" spans="2:16" x14ac:dyDescent="0.25">
      <c r="B42" s="28" t="str">
        <f>'CER LPS'!B13</f>
        <v>081</v>
      </c>
      <c r="C42" s="28" t="str">
        <f>'CER LPS'!C13</f>
        <v>spalovna odpadu</v>
      </c>
      <c r="D42" s="28">
        <f>'CER LPS'!D13</f>
        <v>4</v>
      </c>
      <c r="E42" s="29">
        <f>'CER LPS'!E13</f>
        <v>45184</v>
      </c>
      <c r="F42" s="5">
        <f>'CER LPS'!J16</f>
        <v>0</v>
      </c>
      <c r="G42" s="2">
        <f t="shared" si="4"/>
        <v>1</v>
      </c>
      <c r="H42" s="5">
        <f>F42*G42</f>
        <v>0</v>
      </c>
      <c r="J42" s="28" t="str">
        <f>'CER LPS Ex'!B13</f>
        <v>192</v>
      </c>
      <c r="K42" s="28" t="str">
        <f>'CER LPS Ex'!C13</f>
        <v>aditivace</v>
      </c>
      <c r="L42" s="28">
        <f>'CER LPS Ex'!D13</f>
        <v>1</v>
      </c>
      <c r="M42" s="29">
        <f>'CER LPS Ex'!E13</f>
        <v>45177</v>
      </c>
      <c r="N42" s="5">
        <f>'CER LPS Ex'!J16</f>
        <v>0</v>
      </c>
      <c r="O42" s="2">
        <f t="shared" si="5"/>
        <v>4</v>
      </c>
      <c r="P42" s="5">
        <f>N42*O42</f>
        <v>0</v>
      </c>
    </row>
    <row r="43" spans="2:16" x14ac:dyDescent="0.25">
      <c r="B43" s="28" t="str">
        <f>'CER LPS'!B17</f>
        <v>121</v>
      </c>
      <c r="C43" s="28" t="str">
        <f>'CER LPS'!C17</f>
        <v>jímací zdroj pitné vody + vrt Lysyce</v>
      </c>
      <c r="D43" s="28">
        <f>'CER LPS'!D17</f>
        <v>4</v>
      </c>
      <c r="E43" s="29">
        <f>'CER LPS'!E17</f>
        <v>44682</v>
      </c>
      <c r="F43" s="5">
        <f>'CER LPS'!J20</f>
        <v>0</v>
      </c>
      <c r="G43" s="2">
        <f t="shared" si="4"/>
        <v>1</v>
      </c>
      <c r="H43" s="5">
        <f t="shared" ref="H43:H62" si="6">F43*G43</f>
        <v>0</v>
      </c>
      <c r="J43" s="28" t="str">
        <f>'CER LPS Ex'!B17</f>
        <v>221</v>
      </c>
      <c r="K43" s="28" t="str">
        <f>'CER LPS Ex'!C17</f>
        <v>stáčecí nádrže</v>
      </c>
      <c r="L43" s="28">
        <f>'CER LPS Ex'!D17</f>
        <v>1</v>
      </c>
      <c r="M43" s="29">
        <f>'CER LPS Ex'!E17</f>
        <v>44901</v>
      </c>
      <c r="N43" s="5">
        <f>'CER LPS Ex'!J20</f>
        <v>0</v>
      </c>
      <c r="O43" s="2">
        <f t="shared" si="5"/>
        <v>4</v>
      </c>
      <c r="P43" s="5">
        <f t="shared" ref="P43:P60" si="7">N43*O43</f>
        <v>0</v>
      </c>
    </row>
    <row r="44" spans="2:16" x14ac:dyDescent="0.25">
      <c r="B44" s="28" t="str">
        <f>'CER LPS'!B21</f>
        <v>122</v>
      </c>
      <c r="C44" s="28" t="str">
        <f>'CER LPS'!C21</f>
        <v>ČS pitné, užitková a požární vody</v>
      </c>
      <c r="D44" s="28">
        <f>'CER LPS'!D21</f>
        <v>4</v>
      </c>
      <c r="E44" s="29">
        <f>'CER LPS'!E21</f>
        <v>43908</v>
      </c>
      <c r="F44" s="5">
        <f>'CER LPS'!J24</f>
        <v>0</v>
      </c>
      <c r="G44" s="2">
        <f t="shared" si="4"/>
        <v>1</v>
      </c>
      <c r="H44" s="5">
        <f t="shared" si="6"/>
        <v>0</v>
      </c>
      <c r="J44" s="28" t="str">
        <f>'CER LPS Ex'!B21</f>
        <v>231</v>
      </c>
      <c r="K44" s="28" t="str">
        <f>'CER LPS Ex'!C21</f>
        <v>úložiště PHL</v>
      </c>
      <c r="L44" s="28">
        <f>'CER LPS Ex'!D21</f>
        <v>1</v>
      </c>
      <c r="M44" s="29">
        <f>'CER LPS Ex'!E21</f>
        <v>44908</v>
      </c>
      <c r="N44" s="5">
        <f>'CER LPS Ex'!J24</f>
        <v>0</v>
      </c>
      <c r="O44" s="2">
        <f t="shared" si="5"/>
        <v>4</v>
      </c>
      <c r="P44" s="5">
        <f t="shared" si="7"/>
        <v>0</v>
      </c>
    </row>
    <row r="45" spans="2:16" x14ac:dyDescent="0.25">
      <c r="B45" s="28" t="str">
        <f>'CER LPS'!B25</f>
        <v>240</v>
      </c>
      <c r="C45" s="28" t="str">
        <f>'CER LPS'!C25</f>
        <v>trafostanice střed</v>
      </c>
      <c r="D45" s="28">
        <f>'CER LPS'!D25</f>
        <v>4</v>
      </c>
      <c r="E45" s="29">
        <f>'CER LPS'!E25</f>
        <v>45173</v>
      </c>
      <c r="F45" s="5">
        <f>'CER LPS'!J28</f>
        <v>0</v>
      </c>
      <c r="G45" s="2">
        <f t="shared" si="4"/>
        <v>1</v>
      </c>
      <c r="H45" s="5">
        <f t="shared" si="6"/>
        <v>0</v>
      </c>
      <c r="J45" s="28" t="str">
        <f>'CER LPS Ex'!B25</f>
        <v>224</v>
      </c>
      <c r="K45" s="28" t="str">
        <f>'CER LPS Ex'!C25</f>
        <v>ČS nestandardu</v>
      </c>
      <c r="L45" s="28">
        <f>'CER LPS Ex'!D25</f>
        <v>1</v>
      </c>
      <c r="M45" s="29">
        <f>'CER LPS Ex'!E25</f>
        <v>44171</v>
      </c>
      <c r="N45" s="5">
        <f>'CER LPS Ex'!J28</f>
        <v>0</v>
      </c>
      <c r="O45" s="2">
        <f t="shared" si="5"/>
        <v>4</v>
      </c>
      <c r="P45" s="5">
        <f t="shared" si="7"/>
        <v>0</v>
      </c>
    </row>
    <row r="46" spans="2:16" x14ac:dyDescent="0.25">
      <c r="B46" s="28" t="str">
        <f>'CER LPS'!B29</f>
        <v>242</v>
      </c>
      <c r="C46" s="28" t="str">
        <f>'CER LPS'!C29</f>
        <v>trafostanice u dispečinku</v>
      </c>
      <c r="D46" s="28">
        <f>'CER LPS'!D29</f>
        <v>4</v>
      </c>
      <c r="E46" s="29">
        <f>'CER LPS'!E29</f>
        <v>45173</v>
      </c>
      <c r="F46" s="5">
        <f>'CER LPS'!J32</f>
        <v>0</v>
      </c>
      <c r="G46" s="2">
        <f t="shared" si="4"/>
        <v>1</v>
      </c>
      <c r="H46" s="5">
        <f t="shared" si="6"/>
        <v>0</v>
      </c>
      <c r="J46" s="28" t="str">
        <f>'CER LPS Ex'!B29</f>
        <v>362</v>
      </c>
      <c r="K46" s="28" t="str">
        <f>'CER LPS Ex'!C29</f>
        <v>stáčení nestandardního paliva</v>
      </c>
      <c r="L46" s="28">
        <f>'CER LPS Ex'!D29</f>
        <v>1</v>
      </c>
      <c r="M46" s="29">
        <f>'CER LPS Ex'!E29</f>
        <v>45265</v>
      </c>
      <c r="N46" s="5">
        <f>'CER LPS Ex'!J32</f>
        <v>0</v>
      </c>
      <c r="O46" s="2">
        <f t="shared" si="5"/>
        <v>4</v>
      </c>
      <c r="P46" s="5">
        <f t="shared" si="7"/>
        <v>0</v>
      </c>
    </row>
    <row r="47" spans="2:16" x14ac:dyDescent="0.25">
      <c r="B47" s="28" t="str">
        <f>'CER LPS'!B33</f>
        <v>270</v>
      </c>
      <c r="C47" s="28" t="str">
        <f>'CER LPS'!C33</f>
        <v>spínací stanice</v>
      </c>
      <c r="D47" s="28">
        <f>'CER LPS'!D33</f>
        <v>4</v>
      </c>
      <c r="E47" s="29">
        <f>'CER LPS'!E33</f>
        <v>45173</v>
      </c>
      <c r="F47" s="5">
        <f>'CER LPS'!J36</f>
        <v>0</v>
      </c>
      <c r="G47" s="2">
        <f t="shared" si="4"/>
        <v>1</v>
      </c>
      <c r="H47" s="5">
        <f t="shared" si="6"/>
        <v>0</v>
      </c>
      <c r="J47" s="28" t="str">
        <f>'CER LPS Ex'!B33</f>
        <v>321</v>
      </c>
      <c r="K47" s="28" t="str">
        <f>'CER LPS Ex'!C33</f>
        <v>CHČOV</v>
      </c>
      <c r="L47" s="28">
        <f>'CER LPS Ex'!D33</f>
        <v>1</v>
      </c>
      <c r="M47" s="29">
        <f>'CER LPS Ex'!E33</f>
        <v>44881</v>
      </c>
      <c r="N47" s="5">
        <f>'CER LPS Ex'!J36</f>
        <v>0</v>
      </c>
      <c r="O47" s="2">
        <f t="shared" si="5"/>
        <v>4</v>
      </c>
      <c r="P47" s="5">
        <f t="shared" si="7"/>
        <v>0</v>
      </c>
    </row>
    <row r="48" spans="2:16" x14ac:dyDescent="0.25">
      <c r="B48" s="28" t="str">
        <f>'CER LPS'!B37</f>
        <v>342</v>
      </c>
      <c r="C48" s="28" t="str">
        <f>'CER LPS'!C37</f>
        <v>kotelna</v>
      </c>
      <c r="D48" s="28">
        <f>'CER LPS'!D37</f>
        <v>4</v>
      </c>
      <c r="E48" s="29">
        <f>'CER LPS'!E37</f>
        <v>44300</v>
      </c>
      <c r="F48" s="5">
        <f>'CER LPS'!J40</f>
        <v>0</v>
      </c>
      <c r="G48" s="2">
        <f t="shared" si="4"/>
        <v>1</v>
      </c>
      <c r="H48" s="5">
        <f t="shared" si="6"/>
        <v>0</v>
      </c>
      <c r="J48" s="28" t="str">
        <f>'CER LPS Ex'!B37</f>
        <v>341</v>
      </c>
      <c r="K48" s="28" t="str">
        <f>'CER LPS Ex'!C37</f>
        <v>palivové hospodářství u kotelny + ČS TOM a TOL</v>
      </c>
      <c r="L48" s="28">
        <f>'CER LPS Ex'!D37</f>
        <v>1</v>
      </c>
      <c r="M48" s="29">
        <f>'CER LPS Ex'!E37</f>
        <v>44880</v>
      </c>
      <c r="N48" s="5">
        <f>'CER LPS Ex'!J40</f>
        <v>0</v>
      </c>
      <c r="O48" s="2">
        <f t="shared" si="5"/>
        <v>4</v>
      </c>
      <c r="P48" s="5">
        <f t="shared" si="7"/>
        <v>0</v>
      </c>
    </row>
    <row r="49" spans="2:16" x14ac:dyDescent="0.25">
      <c r="B49" s="28" t="str">
        <f>'CER LPS'!B41</f>
        <v>343</v>
      </c>
      <c r="C49" s="28" t="str">
        <f>'CER LPS'!C41</f>
        <v>komín</v>
      </c>
      <c r="D49" s="28">
        <f>'CER LPS'!D41</f>
        <v>4</v>
      </c>
      <c r="E49" s="29">
        <f>'CER LPS'!E41</f>
        <v>44593</v>
      </c>
      <c r="F49" s="5">
        <f>'CER LPS'!J44</f>
        <v>0</v>
      </c>
      <c r="G49" s="2">
        <f t="shared" si="4"/>
        <v>1</v>
      </c>
      <c r="H49" s="5">
        <f t="shared" si="6"/>
        <v>0</v>
      </c>
      <c r="J49" s="28" t="str">
        <f>'CER LPS Ex'!B41</f>
        <v>361</v>
      </c>
      <c r="K49" s="28" t="str">
        <f>'CER LPS Ex'!C41</f>
        <v>stáčení PHL a výdej do lokotraktoru</v>
      </c>
      <c r="L49" s="28">
        <f>'CER LPS Ex'!D41</f>
        <v>1</v>
      </c>
      <c r="M49" s="29">
        <f>'CER LPS Ex'!E41</f>
        <v>44887</v>
      </c>
      <c r="N49" s="5">
        <f>'CER LPS Ex'!J44</f>
        <v>0</v>
      </c>
      <c r="O49" s="2">
        <f t="shared" si="5"/>
        <v>4</v>
      </c>
      <c r="P49" s="5">
        <f t="shared" si="7"/>
        <v>0</v>
      </c>
    </row>
    <row r="50" spans="2:16" x14ac:dyDescent="0.25">
      <c r="B50" s="28" t="str">
        <f>'CER LPS'!B45</f>
        <v>380</v>
      </c>
      <c r="C50" s="28" t="str">
        <f>'CER LPS'!C45</f>
        <v>domek blokařů</v>
      </c>
      <c r="D50" s="28">
        <f>'CER LPS'!D45</f>
        <v>4</v>
      </c>
      <c r="E50" s="29">
        <f>'CER LPS'!E45</f>
        <v>43909</v>
      </c>
      <c r="F50" s="5">
        <f>'CER LPS'!J48</f>
        <v>0</v>
      </c>
      <c r="G50" s="2">
        <f t="shared" si="4"/>
        <v>1</v>
      </c>
      <c r="H50" s="5">
        <f t="shared" si="6"/>
        <v>0</v>
      </c>
      <c r="J50" s="28" t="str">
        <f>'CER LPS Ex'!B45</f>
        <v>371</v>
      </c>
      <c r="K50" s="28" t="str">
        <f>'CER LPS Ex'!C45</f>
        <v>remíza lokotraktoru + vagonová váha</v>
      </c>
      <c r="L50" s="28">
        <f>'CER LPS Ex'!D45</f>
        <v>1</v>
      </c>
      <c r="M50" s="29">
        <f>'CER LPS Ex'!E45</f>
        <v>45176</v>
      </c>
      <c r="N50" s="5">
        <f>'CER LPS Ex'!J48</f>
        <v>0</v>
      </c>
      <c r="O50" s="2">
        <f t="shared" si="5"/>
        <v>4</v>
      </c>
      <c r="P50" s="5">
        <f t="shared" si="7"/>
        <v>0</v>
      </c>
    </row>
    <row r="51" spans="2:16" x14ac:dyDescent="0.25">
      <c r="B51" s="28" t="str">
        <f>'CER LPS'!B49</f>
        <v>521</v>
      </c>
      <c r="C51" s="28" t="str">
        <f>'CER LPS'!C49</f>
        <v>požární stanice</v>
      </c>
      <c r="D51" s="28">
        <f>'CER LPS'!D49</f>
        <v>4</v>
      </c>
      <c r="E51" s="29">
        <f>'CER LPS'!E49</f>
        <v>45176</v>
      </c>
      <c r="F51" s="5">
        <f>'CER LPS'!J52</f>
        <v>0</v>
      </c>
      <c r="G51" s="2">
        <f t="shared" si="4"/>
        <v>1</v>
      </c>
      <c r="H51" s="5">
        <f t="shared" si="6"/>
        <v>0</v>
      </c>
      <c r="J51" s="28" t="str">
        <f>'CER LPS Ex'!B49</f>
        <v>621</v>
      </c>
      <c r="K51" s="28" t="str">
        <f>'CER LPS Ex'!C49</f>
        <v>olejárna</v>
      </c>
      <c r="L51" s="28">
        <f>'CER LPS Ex'!D49</f>
        <v>1</v>
      </c>
      <c r="M51" s="29">
        <f>'CER LPS Ex'!E49</f>
        <v>45176</v>
      </c>
      <c r="N51" s="5">
        <f>'CER LPS Ex'!J52</f>
        <v>0</v>
      </c>
      <c r="O51" s="2">
        <f t="shared" si="5"/>
        <v>4</v>
      </c>
      <c r="P51" s="5">
        <f t="shared" si="7"/>
        <v>0</v>
      </c>
    </row>
    <row r="52" spans="2:16" x14ac:dyDescent="0.25">
      <c r="B52" s="28" t="str">
        <f>'CER LPS'!B53</f>
        <v>351</v>
      </c>
      <c r="C52" s="28" t="str">
        <f>'CER LPS'!C53</f>
        <v>stanoviště 1 Hněvčeves</v>
      </c>
      <c r="D52" s="28">
        <f>'CER LPS'!D53</f>
        <v>4</v>
      </c>
      <c r="E52" s="29">
        <f>'CER LPS'!E53</f>
        <v>45184</v>
      </c>
      <c r="F52" s="5">
        <f>'CER LPS'!J56</f>
        <v>0</v>
      </c>
      <c r="G52" s="2">
        <f t="shared" si="4"/>
        <v>1</v>
      </c>
      <c r="H52" s="5">
        <f t="shared" si="6"/>
        <v>0</v>
      </c>
      <c r="J52" s="28" t="str">
        <f>'CER LPS Ex'!B53</f>
        <v>224</v>
      </c>
      <c r="K52" s="28" t="str">
        <f>'CER LPS Ex'!C53</f>
        <v>ČS -MO</v>
      </c>
      <c r="L52" s="28">
        <f>'CER LPS Ex'!D53</f>
        <v>1</v>
      </c>
      <c r="M52" s="29">
        <f>'CER LPS Ex'!E53</f>
        <v>45176</v>
      </c>
      <c r="N52" s="5">
        <f>'CER LPS Ex'!J56</f>
        <v>0</v>
      </c>
      <c r="O52" s="2">
        <f t="shared" si="5"/>
        <v>4</v>
      </c>
      <c r="P52" s="5">
        <f t="shared" si="7"/>
        <v>0</v>
      </c>
    </row>
    <row r="53" spans="2:16" x14ac:dyDescent="0.25">
      <c r="B53" s="28" t="str">
        <f>'CER LPS'!B57</f>
        <v>250</v>
      </c>
      <c r="C53" s="28" t="str">
        <f>'CER LPS'!C57</f>
        <v>ubytovna</v>
      </c>
      <c r="D53" s="28">
        <f>'CER LPS'!D57</f>
        <v>4</v>
      </c>
      <c r="E53" s="29">
        <f>'CER LPS'!E57</f>
        <v>45184</v>
      </c>
      <c r="F53" s="5">
        <f>'CER LPS'!J60</f>
        <v>0</v>
      </c>
      <c r="G53" s="2">
        <f t="shared" si="4"/>
        <v>1</v>
      </c>
      <c r="H53" s="5">
        <f t="shared" si="6"/>
        <v>0</v>
      </c>
      <c r="J53" s="28" t="str">
        <f>'CER LPS Ex'!B57</f>
        <v>226</v>
      </c>
      <c r="K53" s="28" t="str">
        <f>'CER LPS Ex'!C57</f>
        <v>šachta PMT</v>
      </c>
      <c r="L53" s="28">
        <f>'CER LPS Ex'!D57</f>
        <v>1</v>
      </c>
      <c r="M53" s="29">
        <f>'CER LPS Ex'!E57</f>
        <v>44637</v>
      </c>
      <c r="N53" s="5">
        <f>'CER LPS Ex'!J60</f>
        <v>0</v>
      </c>
      <c r="O53" s="2">
        <f t="shared" si="5"/>
        <v>4</v>
      </c>
      <c r="P53" s="5">
        <f t="shared" si="7"/>
        <v>0</v>
      </c>
    </row>
    <row r="54" spans="2:16" x14ac:dyDescent="0.25">
      <c r="B54" s="28" t="str">
        <f>'CER LPS'!B61</f>
        <v>235</v>
      </c>
      <c r="C54" s="28" t="str">
        <f>'CER LPS'!C61</f>
        <v>dílna údržby - skleník</v>
      </c>
      <c r="D54" s="28">
        <f>'CER LPS'!D61</f>
        <v>4</v>
      </c>
      <c r="E54" s="29">
        <f>'CER LPS'!E61</f>
        <v>43907</v>
      </c>
      <c r="F54" s="5">
        <f>'CER LPS'!J64</f>
        <v>0</v>
      </c>
      <c r="G54" s="2">
        <f t="shared" si="4"/>
        <v>1</v>
      </c>
      <c r="H54" s="5">
        <f t="shared" si="6"/>
        <v>0</v>
      </c>
      <c r="J54" s="28" t="str">
        <f>'CER LPS Ex'!B61</f>
        <v>226</v>
      </c>
      <c r="K54" s="28" t="str">
        <f>'CER LPS Ex'!C61</f>
        <v>Podávací stanice - šachta VČA+š.NZ + rozv.</v>
      </c>
      <c r="L54" s="28">
        <f>'CER LPS Ex'!D61</f>
        <v>1</v>
      </c>
      <c r="M54" s="29">
        <f>'CER LPS Ex'!E61</f>
        <v>44637</v>
      </c>
      <c r="N54" s="5">
        <f>'CER LPS Ex'!J64</f>
        <v>0</v>
      </c>
      <c r="O54" s="2">
        <f t="shared" si="5"/>
        <v>4</v>
      </c>
      <c r="P54" s="5">
        <f t="shared" si="7"/>
        <v>0</v>
      </c>
    </row>
    <row r="55" spans="2:16" x14ac:dyDescent="0.25">
      <c r="B55" s="28" t="str">
        <f>'CER LPS'!B65</f>
        <v>041</v>
      </c>
      <c r="C55" s="28" t="str">
        <f>'CER LPS'!C65</f>
        <v>spodní vrátnice</v>
      </c>
      <c r="D55" s="28">
        <f>'CER LPS'!D65</f>
        <v>4</v>
      </c>
      <c r="E55" s="29">
        <f>'CER LPS'!E65</f>
        <v>45175</v>
      </c>
      <c r="F55" s="5">
        <f>'CER LPS'!J68</f>
        <v>0</v>
      </c>
      <c r="G55" s="2">
        <f t="shared" si="4"/>
        <v>1</v>
      </c>
      <c r="H55" s="5">
        <f t="shared" si="6"/>
        <v>0</v>
      </c>
      <c r="J55" s="28" t="str">
        <f>'CER LPS Ex'!B65</f>
        <v>227</v>
      </c>
      <c r="K55" s="28" t="str">
        <f>'CER LPS Ex'!C65</f>
        <v>Vstupní  a měř. stanice konc.stupeň</v>
      </c>
      <c r="L55" s="28">
        <f>'CER LPS Ex'!D65</f>
        <v>1</v>
      </c>
      <c r="M55" s="29">
        <f>'CER LPS Ex'!E65</f>
        <v>44637</v>
      </c>
      <c r="N55" s="5">
        <f>'CER LPS Ex'!J68</f>
        <v>0</v>
      </c>
      <c r="O55" s="2">
        <f t="shared" si="5"/>
        <v>4</v>
      </c>
      <c r="P55" s="5">
        <f t="shared" si="7"/>
        <v>0</v>
      </c>
    </row>
    <row r="56" spans="2:16" x14ac:dyDescent="0.25">
      <c r="B56" s="28" t="str">
        <f>'CER LPS'!B69</f>
        <v>125</v>
      </c>
      <c r="C56" s="28" t="str">
        <f>'CER LPS'!C69</f>
        <v>úpravna pitné vody</v>
      </c>
      <c r="D56" s="28">
        <f>'CER LPS'!D69</f>
        <v>4</v>
      </c>
      <c r="E56" s="29">
        <f>'CER LPS'!E69</f>
        <v>43908</v>
      </c>
      <c r="F56" s="5">
        <f>'CER LPS'!J72</f>
        <v>0</v>
      </c>
      <c r="G56" s="2">
        <f t="shared" si="4"/>
        <v>1</v>
      </c>
      <c r="H56" s="5">
        <f t="shared" si="6"/>
        <v>0</v>
      </c>
      <c r="J56" s="28" t="str">
        <f>'CER LPS Ex'!B69</f>
        <v>228</v>
      </c>
      <c r="K56" s="28" t="str">
        <f>'CER LPS Ex'!C69</f>
        <v>rozdělovací šachta</v>
      </c>
      <c r="L56" s="28">
        <f>'CER LPS Ex'!D69</f>
        <v>1</v>
      </c>
      <c r="M56" s="29">
        <f>'CER LPS Ex'!E69</f>
        <v>45002</v>
      </c>
      <c r="N56" s="5">
        <f>'CER LPS Ex'!J72</f>
        <v>0</v>
      </c>
      <c r="O56" s="2">
        <f t="shared" si="5"/>
        <v>4</v>
      </c>
      <c r="P56" s="5">
        <f t="shared" si="7"/>
        <v>0</v>
      </c>
    </row>
    <row r="57" spans="2:16" x14ac:dyDescent="0.25">
      <c r="B57" s="28" t="str">
        <f>'CER LPS'!B73</f>
        <v>111</v>
      </c>
      <c r="C57" s="28" t="str">
        <f>'CER LPS'!C73</f>
        <v>přístřešky pro AC - Bulharsko</v>
      </c>
      <c r="D57" s="28">
        <f>'CER LPS'!D73</f>
        <v>4</v>
      </c>
      <c r="E57" s="29">
        <f>'CER LPS'!E73</f>
        <v>44326</v>
      </c>
      <c r="F57" s="5">
        <f>'CER LPS'!J76</f>
        <v>0</v>
      </c>
      <c r="G57" s="2">
        <f t="shared" si="4"/>
        <v>1</v>
      </c>
      <c r="H57" s="5">
        <f t="shared" si="6"/>
        <v>0</v>
      </c>
      <c r="J57" s="28" t="str">
        <f>'CER LPS Ex'!B73</f>
        <v>239</v>
      </c>
      <c r="K57" s="28" t="str">
        <f>'CER LPS Ex'!C73</f>
        <v>rekuperace</v>
      </c>
      <c r="L57" s="28">
        <f>'CER LPS Ex'!D73</f>
        <v>1</v>
      </c>
      <c r="M57" s="29">
        <f>'CER LPS Ex'!E73</f>
        <v>45184</v>
      </c>
      <c r="N57" s="5">
        <f>'CER LPS Ex'!J76</f>
        <v>0</v>
      </c>
      <c r="O57" s="2">
        <f t="shared" si="5"/>
        <v>4</v>
      </c>
      <c r="P57" s="5">
        <f t="shared" si="7"/>
        <v>0</v>
      </c>
    </row>
    <row r="58" spans="2:16" x14ac:dyDescent="0.25">
      <c r="B58" s="28" t="str">
        <f>'CER LPS'!B77</f>
        <v>802</v>
      </c>
      <c r="C58" s="28" t="str">
        <f>'CER LPS'!C77</f>
        <v>sklad jeseník - sklad údržby</v>
      </c>
      <c r="D58" s="28">
        <f>'CER LPS'!D77</f>
        <v>4</v>
      </c>
      <c r="E58" s="29">
        <f>'CER LPS'!E77</f>
        <v>44326</v>
      </c>
      <c r="F58" s="5">
        <f>'CER LPS'!J80</f>
        <v>0</v>
      </c>
      <c r="G58" s="2">
        <f t="shared" si="4"/>
        <v>1</v>
      </c>
      <c r="H58" s="5">
        <f t="shared" si="6"/>
        <v>0</v>
      </c>
      <c r="J58" s="28" t="str">
        <f>'CER LPS Ex'!B77</f>
        <v>232</v>
      </c>
      <c r="K58" s="28" t="str">
        <f>'CER LPS Ex'!C77</f>
        <v>PHL II +PHL III - úložiště</v>
      </c>
      <c r="L58" s="28">
        <f>'CER LPS Ex'!D77</f>
        <v>1</v>
      </c>
      <c r="M58" s="29">
        <f>'CER LPS Ex'!E77</f>
        <v>45181</v>
      </c>
      <c r="N58" s="5">
        <f>'CER LPS Ex'!J80</f>
        <v>0</v>
      </c>
      <c r="O58" s="2">
        <f t="shared" si="5"/>
        <v>4</v>
      </c>
      <c r="P58" s="5">
        <f t="shared" si="7"/>
        <v>0</v>
      </c>
    </row>
    <row r="59" spans="2:16" x14ac:dyDescent="0.25">
      <c r="B59" s="28" t="str">
        <f>'CER LPS'!B81</f>
        <v>801</v>
      </c>
      <c r="C59" s="28" t="str">
        <f>'CER LPS'!C81</f>
        <v>sklad Jeseník - 59</v>
      </c>
      <c r="D59" s="28">
        <f>'CER LPS'!D81</f>
        <v>4</v>
      </c>
      <c r="E59" s="29">
        <f>'CER LPS'!E81</f>
        <v>44326</v>
      </c>
      <c r="F59" s="5">
        <f>'CER LPS'!J84</f>
        <v>0</v>
      </c>
      <c r="G59" s="2">
        <f t="shared" si="4"/>
        <v>1</v>
      </c>
      <c r="H59" s="5">
        <f t="shared" si="6"/>
        <v>0</v>
      </c>
      <c r="J59" s="28" t="str">
        <f>'CER LPS Ex'!B81</f>
        <v>233</v>
      </c>
      <c r="K59" s="28" t="str">
        <f>'CER LPS Ex'!C81</f>
        <v>úložiště biopaliv</v>
      </c>
      <c r="L59" s="28">
        <f>'CER LPS Ex'!D81</f>
        <v>1</v>
      </c>
      <c r="M59" s="29">
        <f>'CER LPS Ex'!E81</f>
        <v>45189</v>
      </c>
      <c r="N59" s="5">
        <f>'CER LPS Ex'!J84</f>
        <v>0</v>
      </c>
      <c r="O59" s="2">
        <f t="shared" si="5"/>
        <v>4</v>
      </c>
      <c r="P59" s="5">
        <f t="shared" si="7"/>
        <v>0</v>
      </c>
    </row>
    <row r="60" spans="2:16" x14ac:dyDescent="0.25">
      <c r="B60" s="28" t="str">
        <f>'CER LPS'!B85</f>
        <v>800</v>
      </c>
      <c r="C60" s="28" t="str">
        <f>'CER LPS'!C85</f>
        <v>sklad Jeseník - Ohnoutek</v>
      </c>
      <c r="D60" s="28">
        <f>'CER LPS'!D85</f>
        <v>4</v>
      </c>
      <c r="E60" s="29">
        <f>'CER LPS'!E85</f>
        <v>44326</v>
      </c>
      <c r="F60" s="5">
        <f>'CER LPS'!J88</f>
        <v>0</v>
      </c>
      <c r="G60" s="2">
        <f t="shared" si="4"/>
        <v>1</v>
      </c>
      <c r="H60" s="5">
        <f t="shared" si="6"/>
        <v>0</v>
      </c>
      <c r="J60" s="28" t="str">
        <f>'CER LPS Ex'!B85</f>
        <v>580</v>
      </c>
      <c r="K60" s="28" t="str">
        <f>'CER LPS Ex'!C85</f>
        <v>podávací čerpadlo reexpedice</v>
      </c>
      <c r="L60" s="28">
        <f>'CER LPS Ex'!D85</f>
        <v>1</v>
      </c>
      <c r="M60" s="29">
        <f>'CER LPS Ex'!E85</f>
        <v>45177</v>
      </c>
      <c r="N60" s="5">
        <f>'CER LPS Ex'!J88</f>
        <v>0</v>
      </c>
      <c r="O60" s="2">
        <f t="shared" si="5"/>
        <v>4</v>
      </c>
      <c r="P60" s="5">
        <f t="shared" si="7"/>
        <v>0</v>
      </c>
    </row>
    <row r="61" spans="2:16" x14ac:dyDescent="0.25">
      <c r="B61" s="28" t="str">
        <f>'CER LPS'!B89</f>
        <v>524</v>
      </c>
      <c r="C61" s="28" t="str">
        <f>'CER LPS'!C89</f>
        <v>PHL 2  - SHZ</v>
      </c>
      <c r="D61" s="28">
        <f>'CER LPS'!D89</f>
        <v>4</v>
      </c>
      <c r="E61" s="29">
        <f>'CER LPS'!E89</f>
        <v>43907</v>
      </c>
      <c r="F61" s="5">
        <f>'CER LPS'!J92</f>
        <v>0</v>
      </c>
      <c r="G61" s="2">
        <f t="shared" si="4"/>
        <v>1</v>
      </c>
      <c r="H61" s="5">
        <f t="shared" si="6"/>
        <v>0</v>
      </c>
      <c r="J61" s="28"/>
      <c r="K61" s="28"/>
      <c r="L61" s="28"/>
      <c r="M61" s="29"/>
      <c r="N61" s="5"/>
      <c r="O61" s="2"/>
      <c r="P61" s="5"/>
    </row>
    <row r="62" spans="2:16" x14ac:dyDescent="0.25">
      <c r="B62" s="28" t="str">
        <f>'CER LPS'!B93</f>
        <v>081</v>
      </c>
      <c r="C62" s="28" t="str">
        <f>'CER LPS'!C93</f>
        <v>tzv. stará spalovna</v>
      </c>
      <c r="D62" s="28">
        <f>'CER LPS'!D93</f>
        <v>4</v>
      </c>
      <c r="E62" s="29">
        <f>'CER LPS'!E93</f>
        <v>44915</v>
      </c>
      <c r="F62" s="5">
        <f>'CER LPS'!J96</f>
        <v>0</v>
      </c>
      <c r="G62" s="2">
        <f t="shared" si="4"/>
        <v>1</v>
      </c>
      <c r="H62" s="5">
        <f t="shared" si="6"/>
        <v>0</v>
      </c>
      <c r="J62" s="28"/>
      <c r="K62" s="28"/>
      <c r="L62" s="28"/>
      <c r="M62" s="29"/>
      <c r="N62" s="5"/>
      <c r="O62" s="2"/>
      <c r="P62" s="5"/>
    </row>
    <row r="64" spans="2:16" x14ac:dyDescent="0.25">
      <c r="B64" s="31" t="s">
        <v>52</v>
      </c>
    </row>
    <row r="65" spans="2:8" ht="56.1" customHeight="1" x14ac:dyDescent="0.25">
      <c r="B65" s="14" t="s">
        <v>47</v>
      </c>
      <c r="C65" s="14" t="s">
        <v>53</v>
      </c>
      <c r="D65" s="76" t="s">
        <v>54</v>
      </c>
      <c r="E65" s="27" t="s">
        <v>55</v>
      </c>
      <c r="F65" s="25" t="s">
        <v>49</v>
      </c>
      <c r="G65" s="14" t="s">
        <v>50</v>
      </c>
      <c r="H65" s="14" t="s">
        <v>2</v>
      </c>
    </row>
    <row r="66" spans="2:8" x14ac:dyDescent="0.25">
      <c r="B66" s="3">
        <v>1</v>
      </c>
      <c r="C66" s="2" t="s">
        <v>56</v>
      </c>
      <c r="D66" s="75">
        <v>4</v>
      </c>
      <c r="E66" s="59">
        <f>'Sklady Rekapitulace '!$E$54</f>
        <v>0</v>
      </c>
      <c r="F66" s="5">
        <f>D66*E66</f>
        <v>0</v>
      </c>
      <c r="G66" s="2">
        <f>IF(B66&lt;5,TRUNC(4/B66),1)</f>
        <v>4</v>
      </c>
      <c r="H66" s="5">
        <f t="shared" ref="H66:H78" si="8">F66*G66</f>
        <v>0</v>
      </c>
    </row>
    <row r="67" spans="2:8" x14ac:dyDescent="0.25">
      <c r="B67" s="3">
        <v>1</v>
      </c>
      <c r="C67" s="2" t="s">
        <v>57</v>
      </c>
      <c r="D67" s="3">
        <v>45</v>
      </c>
      <c r="E67" s="59">
        <f>'Sklady Rekapitulace '!$E$55</f>
        <v>0</v>
      </c>
      <c r="F67" s="5">
        <f t="shared" ref="F67:F78" si="9">D67*E67</f>
        <v>0</v>
      </c>
      <c r="G67" s="2">
        <f t="shared" ref="G67:G78" si="10">IF(B67&lt;5,TRUNC(4/B67),1)</f>
        <v>4</v>
      </c>
      <c r="H67" s="5">
        <f t="shared" si="8"/>
        <v>0</v>
      </c>
    </row>
    <row r="68" spans="2:8" x14ac:dyDescent="0.25">
      <c r="B68" s="3">
        <v>0.5</v>
      </c>
      <c r="C68" s="2" t="s">
        <v>58</v>
      </c>
      <c r="D68" s="3">
        <v>0</v>
      </c>
      <c r="E68" s="59">
        <f>'Sklady Rekapitulace '!$E$56</f>
        <v>0</v>
      </c>
      <c r="F68" s="5">
        <f t="shared" si="9"/>
        <v>0</v>
      </c>
      <c r="G68" s="2">
        <f t="shared" si="10"/>
        <v>8</v>
      </c>
      <c r="H68" s="5">
        <f t="shared" si="8"/>
        <v>0</v>
      </c>
    </row>
    <row r="69" spans="2:8" x14ac:dyDescent="0.25">
      <c r="B69" s="3">
        <v>0.25</v>
      </c>
      <c r="C69" s="2" t="s">
        <v>59</v>
      </c>
      <c r="D69" s="3">
        <v>0</v>
      </c>
      <c r="E69" s="59">
        <f>'Sklady Rekapitulace '!$E$57</f>
        <v>0</v>
      </c>
      <c r="F69" s="5">
        <f t="shared" si="9"/>
        <v>0</v>
      </c>
      <c r="G69" s="2">
        <f t="shared" si="10"/>
        <v>16</v>
      </c>
      <c r="H69" s="5">
        <f t="shared" si="8"/>
        <v>0</v>
      </c>
    </row>
    <row r="70" spans="2:8" x14ac:dyDescent="0.25">
      <c r="B70" s="3">
        <v>0.5</v>
      </c>
      <c r="C70" s="2" t="s">
        <v>59</v>
      </c>
      <c r="D70" s="3">
        <v>50</v>
      </c>
      <c r="E70" s="59">
        <f>'Sklady Rekapitulace '!$E$58</f>
        <v>0</v>
      </c>
      <c r="F70" s="5">
        <f t="shared" si="9"/>
        <v>0</v>
      </c>
      <c r="G70" s="2">
        <f t="shared" si="10"/>
        <v>8</v>
      </c>
      <c r="H70" s="5">
        <f t="shared" si="8"/>
        <v>0</v>
      </c>
    </row>
    <row r="71" spans="2:8" x14ac:dyDescent="0.25">
      <c r="B71" s="3">
        <v>1</v>
      </c>
      <c r="C71" s="2" t="s">
        <v>59</v>
      </c>
      <c r="D71" s="3">
        <v>200</v>
      </c>
      <c r="E71" s="59">
        <f>'Sklady Rekapitulace '!$E$59</f>
        <v>0</v>
      </c>
      <c r="F71" s="5">
        <f t="shared" si="9"/>
        <v>0</v>
      </c>
      <c r="G71" s="2">
        <f t="shared" si="10"/>
        <v>4</v>
      </c>
      <c r="H71" s="5">
        <f t="shared" si="8"/>
        <v>0</v>
      </c>
    </row>
    <row r="72" spans="2:8" x14ac:dyDescent="0.25">
      <c r="B72" s="3">
        <v>2</v>
      </c>
      <c r="C72" s="2" t="s">
        <v>59</v>
      </c>
      <c r="D72" s="3">
        <v>200</v>
      </c>
      <c r="E72" s="59">
        <f>'Sklady Rekapitulace '!$E$60</f>
        <v>0</v>
      </c>
      <c r="F72" s="5">
        <f t="shared" si="9"/>
        <v>0</v>
      </c>
      <c r="G72" s="2">
        <f t="shared" si="10"/>
        <v>2</v>
      </c>
      <c r="H72" s="5">
        <f t="shared" si="8"/>
        <v>0</v>
      </c>
    </row>
    <row r="73" spans="2:8" x14ac:dyDescent="0.25">
      <c r="B73" s="3">
        <v>0.5</v>
      </c>
      <c r="C73" s="2" t="s">
        <v>60</v>
      </c>
      <c r="D73" s="3">
        <v>50</v>
      </c>
      <c r="E73" s="59">
        <f>'Sklady Rekapitulace '!$E$61</f>
        <v>0</v>
      </c>
      <c r="F73" s="5">
        <f t="shared" si="9"/>
        <v>0</v>
      </c>
      <c r="G73" s="2">
        <f t="shared" si="10"/>
        <v>8</v>
      </c>
      <c r="H73" s="5">
        <f t="shared" si="8"/>
        <v>0</v>
      </c>
    </row>
    <row r="74" spans="2:8" x14ac:dyDescent="0.25">
      <c r="B74" s="3">
        <v>1</v>
      </c>
      <c r="C74" s="2" t="s">
        <v>60</v>
      </c>
      <c r="D74" s="3">
        <v>200</v>
      </c>
      <c r="E74" s="59">
        <f>'Sklady Rekapitulace '!$E$62</f>
        <v>0</v>
      </c>
      <c r="F74" s="5">
        <f t="shared" si="9"/>
        <v>0</v>
      </c>
      <c r="G74" s="2">
        <f t="shared" si="10"/>
        <v>4</v>
      </c>
      <c r="H74" s="5">
        <f t="shared" si="8"/>
        <v>0</v>
      </c>
    </row>
    <row r="75" spans="2:8" x14ac:dyDescent="0.25">
      <c r="B75" s="3">
        <v>2</v>
      </c>
      <c r="C75" s="2" t="s">
        <v>60</v>
      </c>
      <c r="D75" s="3">
        <v>200</v>
      </c>
      <c r="E75" s="59">
        <f>'Sklady Rekapitulace '!$E$63</f>
        <v>0</v>
      </c>
      <c r="F75" s="5">
        <f t="shared" si="9"/>
        <v>0</v>
      </c>
      <c r="G75" s="2">
        <f t="shared" si="10"/>
        <v>2</v>
      </c>
      <c r="H75" s="5">
        <f t="shared" si="8"/>
        <v>0</v>
      </c>
    </row>
    <row r="76" spans="2:8" x14ac:dyDescent="0.25">
      <c r="B76" s="3">
        <v>0.5</v>
      </c>
      <c r="C76" s="2" t="s">
        <v>61</v>
      </c>
      <c r="D76" s="3">
        <v>0</v>
      </c>
      <c r="E76" s="59">
        <f>'Sklady Rekapitulace '!$E$64</f>
        <v>0</v>
      </c>
      <c r="F76" s="5">
        <f t="shared" si="9"/>
        <v>0</v>
      </c>
      <c r="G76" s="2">
        <f t="shared" si="10"/>
        <v>8</v>
      </c>
      <c r="H76" s="5">
        <f t="shared" si="8"/>
        <v>0</v>
      </c>
    </row>
    <row r="77" spans="2:8" x14ac:dyDescent="0.25">
      <c r="B77" s="3">
        <v>1</v>
      </c>
      <c r="C77" s="2" t="s">
        <v>61</v>
      </c>
      <c r="D77" s="3">
        <v>0</v>
      </c>
      <c r="E77" s="59">
        <f>'Sklady Rekapitulace '!$E$65</f>
        <v>0</v>
      </c>
      <c r="F77" s="5">
        <f t="shared" si="9"/>
        <v>0</v>
      </c>
      <c r="G77" s="2">
        <f t="shared" si="10"/>
        <v>4</v>
      </c>
      <c r="H77" s="5">
        <f t="shared" si="8"/>
        <v>0</v>
      </c>
    </row>
    <row r="78" spans="2:8" x14ac:dyDescent="0.25">
      <c r="B78" s="3">
        <v>2</v>
      </c>
      <c r="C78" s="2" t="s">
        <v>61</v>
      </c>
      <c r="D78" s="3">
        <v>0</v>
      </c>
      <c r="E78" s="59">
        <f>'Sklady Rekapitulace '!$E$66</f>
        <v>0</v>
      </c>
      <c r="F78" s="5">
        <f t="shared" si="9"/>
        <v>0</v>
      </c>
      <c r="G78" s="2">
        <f t="shared" si="10"/>
        <v>2</v>
      </c>
      <c r="H78" s="5">
        <f t="shared" si="8"/>
        <v>0</v>
      </c>
    </row>
    <row r="79" spans="2:8" x14ac:dyDescent="0.25">
      <c r="B79" s="62"/>
      <c r="C79" s="73" t="s">
        <v>62</v>
      </c>
      <c r="D79" s="73"/>
      <c r="E79" s="73"/>
      <c r="F79" s="74">
        <f>SUM(F66:F78)</f>
        <v>0</v>
      </c>
      <c r="G79" s="73"/>
      <c r="H79" s="74">
        <f>SUM(H66:H78)</f>
        <v>0</v>
      </c>
    </row>
  </sheetData>
  <sheetProtection algorithmName="SHA-512" hashValue="M2fiUnLrAiQsZCiybDFGHnPziqjqHNwS/Lfo5Mku1ZZV79D6YrbW7/mdszR7KZIGjZ102hcCm9wr88qSwiPovg==" saltValue="yLnrLaBsIDcb9D+f8umr+g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25CC3-86D1-4078-9A40-6CAC6A253164}">
  <sheetPr>
    <pageSetUpPr fitToPage="1"/>
  </sheetPr>
  <dimension ref="A1:J196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294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295</v>
      </c>
      <c r="C5" s="10" t="s">
        <v>296</v>
      </c>
      <c r="D5" s="11">
        <v>4</v>
      </c>
      <c r="E5" s="9">
        <v>44915</v>
      </c>
      <c r="F5" s="1" t="s">
        <v>16</v>
      </c>
      <c r="G5" s="41" t="s">
        <v>70</v>
      </c>
      <c r="H5" s="3">
        <v>1</v>
      </c>
      <c r="I5" s="20">
        <f>'Sklady Rekapitulace '!$E$30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8</v>
      </c>
      <c r="I6" s="20">
        <f>'Sklady Rekapitulace '!$E$31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50</v>
      </c>
      <c r="I7" s="20">
        <f>'Sklady Rekapitulace '!$E$32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21</v>
      </c>
      <c r="G8" s="41" t="s">
        <v>72</v>
      </c>
      <c r="H8" s="3">
        <v>0</v>
      </c>
      <c r="I8" s="20">
        <f>'Sklady Rekapitulace '!$E$33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'!$E$34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297</v>
      </c>
      <c r="C11" s="10" t="s">
        <v>298</v>
      </c>
      <c r="D11" s="11">
        <v>2</v>
      </c>
      <c r="E11" s="9">
        <v>44906</v>
      </c>
      <c r="F11" s="1" t="s">
        <v>16</v>
      </c>
      <c r="G11" s="41" t="s">
        <v>70</v>
      </c>
      <c r="H11" s="3">
        <v>1</v>
      </c>
      <c r="I11" s="20">
        <f>'Sklady Rekapitulace '!$E$30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2</v>
      </c>
      <c r="I12" s="20">
        <f>'Sklady Rekapitulace '!$E$31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30</v>
      </c>
      <c r="I13" s="20">
        <f>'Sklady Rekapitulace '!$E$32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21</v>
      </c>
      <c r="G14" s="41" t="s">
        <v>72</v>
      </c>
      <c r="H14" s="3">
        <v>4</v>
      </c>
      <c r="I14" s="20">
        <f>'Sklady Rekapitulace '!$E$33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'!$E$34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297</v>
      </c>
      <c r="C17" s="10" t="s">
        <v>299</v>
      </c>
      <c r="D17" s="11">
        <v>5</v>
      </c>
      <c r="E17" s="9">
        <v>44120</v>
      </c>
      <c r="F17" s="1" t="s">
        <v>16</v>
      </c>
      <c r="G17" s="41" t="s">
        <v>70</v>
      </c>
      <c r="H17" s="3">
        <v>1</v>
      </c>
      <c r="I17" s="20">
        <f>'Sklady Rekapitulace '!$E$30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21</v>
      </c>
      <c r="I18" s="20">
        <f>'Sklady Rekapitulace '!$E$31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300</v>
      </c>
      <c r="I19" s="20">
        <f>'Sklady Rekapitulace '!$E$32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21</v>
      </c>
      <c r="G20" s="41" t="s">
        <v>72</v>
      </c>
      <c r="H20" s="3">
        <v>23</v>
      </c>
      <c r="I20" s="20">
        <f>'Sklady Rekapitulace '!$E$33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'!$E$34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300</v>
      </c>
      <c r="C23" s="10" t="s">
        <v>301</v>
      </c>
      <c r="D23" s="11">
        <v>5</v>
      </c>
      <c r="E23" s="9">
        <v>43663</v>
      </c>
      <c r="F23" s="1" t="s">
        <v>16</v>
      </c>
      <c r="G23" s="41" t="s">
        <v>70</v>
      </c>
      <c r="H23" s="3">
        <v>1</v>
      </c>
      <c r="I23" s="20">
        <f>'Sklady Rekapitulace '!$E$30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8</v>
      </c>
      <c r="I24" s="20">
        <f>'Sklady Rekapitulace '!$E$31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120</v>
      </c>
      <c r="I25" s="20">
        <f>'Sklady Rekapitulace '!$E$32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21</v>
      </c>
      <c r="G26" s="41" t="s">
        <v>72</v>
      </c>
      <c r="H26" s="3">
        <v>2</v>
      </c>
      <c r="I26" s="20">
        <f>'Sklady Rekapitulace '!$E$33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'!$E$34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302</v>
      </c>
      <c r="C29" s="10" t="s">
        <v>303</v>
      </c>
      <c r="D29" s="11">
        <v>5</v>
      </c>
      <c r="E29" s="9">
        <v>43991</v>
      </c>
      <c r="F29" s="1" t="s">
        <v>16</v>
      </c>
      <c r="G29" s="41" t="s">
        <v>70</v>
      </c>
      <c r="H29" s="3">
        <v>1</v>
      </c>
      <c r="I29" s="20">
        <f>'Sklady Rekapitulace '!$E$30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4</v>
      </c>
      <c r="I30" s="20">
        <f>'Sklady Rekapitulace '!$E$31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60</v>
      </c>
      <c r="I31" s="20">
        <f>'Sklady Rekapitulace '!$E$32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21</v>
      </c>
      <c r="G32" s="41" t="s">
        <v>72</v>
      </c>
      <c r="H32" s="3">
        <v>50</v>
      </c>
      <c r="I32" s="20">
        <f>'Sklady Rekapitulace '!$E$33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'!$E$34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304</v>
      </c>
      <c r="C35" s="10" t="s">
        <v>305</v>
      </c>
      <c r="D35" s="11">
        <v>5</v>
      </c>
      <c r="E35" s="9">
        <v>44741</v>
      </c>
      <c r="F35" s="1" t="s">
        <v>16</v>
      </c>
      <c r="G35" s="41" t="s">
        <v>70</v>
      </c>
      <c r="H35" s="3">
        <v>1</v>
      </c>
      <c r="I35" s="20">
        <f>'Sklady Rekapitulace '!$E$30</f>
        <v>0</v>
      </c>
      <c r="J35" s="5">
        <f t="shared" ref="J35:J39" si="5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3</v>
      </c>
      <c r="I36" s="20">
        <f>'Sklady Rekapitulace '!$E$31</f>
        <v>0</v>
      </c>
      <c r="J36" s="5">
        <f t="shared" si="5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25</v>
      </c>
      <c r="I37" s="20">
        <f>'Sklady Rekapitulace '!$E$32</f>
        <v>0</v>
      </c>
      <c r="J37" s="5">
        <f t="shared" si="5"/>
        <v>0</v>
      </c>
    </row>
    <row r="38" spans="1:10" x14ac:dyDescent="0.2">
      <c r="A38" s="2"/>
      <c r="B38" s="24"/>
      <c r="C38" s="42"/>
      <c r="D38" s="3"/>
      <c r="E38" s="43"/>
      <c r="F38" s="1" t="s">
        <v>21</v>
      </c>
      <c r="G38" s="41" t="s">
        <v>72</v>
      </c>
      <c r="H38" s="3">
        <v>2</v>
      </c>
      <c r="I38" s="20">
        <f>'Sklady Rekapitulace '!$E$33</f>
        <v>0</v>
      </c>
      <c r="J38" s="5">
        <f t="shared" si="5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'!$E$34</f>
        <v>0</v>
      </c>
      <c r="J39" s="5">
        <f t="shared" si="5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306</v>
      </c>
      <c r="C41" s="10" t="s">
        <v>307</v>
      </c>
      <c r="D41" s="11">
        <v>5</v>
      </c>
      <c r="E41" s="9">
        <v>44741</v>
      </c>
      <c r="F41" s="1" t="s">
        <v>16</v>
      </c>
      <c r="G41" s="41" t="s">
        <v>70</v>
      </c>
      <c r="H41" s="3">
        <v>1</v>
      </c>
      <c r="I41" s="20">
        <f>'Sklady Rekapitulace '!$E$30</f>
        <v>0</v>
      </c>
      <c r="J41" s="5">
        <f t="shared" ref="J41:J45" si="6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10</v>
      </c>
      <c r="I42" s="20">
        <f>'Sklady Rekapitulace '!$E$31</f>
        <v>0</v>
      </c>
      <c r="J42" s="5">
        <f t="shared" si="6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110</v>
      </c>
      <c r="I43" s="20">
        <f>'Sklady Rekapitulace '!$E$32</f>
        <v>0</v>
      </c>
      <c r="J43" s="5">
        <f t="shared" si="6"/>
        <v>0</v>
      </c>
    </row>
    <row r="44" spans="1:10" x14ac:dyDescent="0.2">
      <c r="A44" s="2"/>
      <c r="B44" s="24"/>
      <c r="C44" s="42"/>
      <c r="D44" s="3"/>
      <c r="E44" s="43"/>
      <c r="F44" s="1" t="s">
        <v>21</v>
      </c>
      <c r="G44" s="41" t="s">
        <v>72</v>
      </c>
      <c r="H44" s="3">
        <v>21</v>
      </c>
      <c r="I44" s="20">
        <f>'Sklady Rekapitulace '!$E$33</f>
        <v>0</v>
      </c>
      <c r="J44" s="5">
        <f t="shared" si="6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'!$E$34</f>
        <v>0</v>
      </c>
      <c r="J45" s="5">
        <f t="shared" si="6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308</v>
      </c>
      <c r="C47" s="10" t="s">
        <v>309</v>
      </c>
      <c r="D47" s="11">
        <v>5</v>
      </c>
      <c r="E47" s="79">
        <v>45291</v>
      </c>
      <c r="F47" s="1" t="s">
        <v>16</v>
      </c>
      <c r="G47" s="41" t="s">
        <v>70</v>
      </c>
      <c r="H47" s="3">
        <v>1</v>
      </c>
      <c r="I47" s="20">
        <f>'Sklady Rekapitulace '!$E$30</f>
        <v>0</v>
      </c>
      <c r="J47" s="5">
        <f t="shared" ref="J47:J51" si="7">H47*I47</f>
        <v>0</v>
      </c>
    </row>
    <row r="48" spans="1:10" x14ac:dyDescent="0.2">
      <c r="A48" s="2"/>
      <c r="B48" s="24"/>
      <c r="C48" s="10"/>
      <c r="D48" s="11"/>
      <c r="E48" s="79"/>
      <c r="F48" s="1" t="s">
        <v>71</v>
      </c>
      <c r="G48" s="41" t="s">
        <v>72</v>
      </c>
      <c r="H48" s="3">
        <v>43</v>
      </c>
      <c r="I48" s="20">
        <f>'Sklady Rekapitulace '!$E$31</f>
        <v>0</v>
      </c>
      <c r="J48" s="5">
        <f t="shared" si="7"/>
        <v>0</v>
      </c>
    </row>
    <row r="49" spans="1:10" x14ac:dyDescent="0.2">
      <c r="A49" s="2"/>
      <c r="B49" s="24"/>
      <c r="C49" s="42"/>
      <c r="D49" s="11"/>
      <c r="E49" s="79"/>
      <c r="F49" s="1" t="s">
        <v>20</v>
      </c>
      <c r="G49" s="41" t="s">
        <v>72</v>
      </c>
      <c r="H49" s="3">
        <v>300</v>
      </c>
      <c r="I49" s="20">
        <f>'Sklady Rekapitulace '!$E$32</f>
        <v>0</v>
      </c>
      <c r="J49" s="5">
        <f t="shared" si="7"/>
        <v>0</v>
      </c>
    </row>
    <row r="50" spans="1:10" x14ac:dyDescent="0.2">
      <c r="A50" s="2"/>
      <c r="B50" s="24"/>
      <c r="C50" s="42"/>
      <c r="D50" s="3"/>
      <c r="E50" s="43"/>
      <c r="F50" s="1" t="s">
        <v>21</v>
      </c>
      <c r="G50" s="41" t="s">
        <v>72</v>
      </c>
      <c r="H50" s="3">
        <v>0</v>
      </c>
      <c r="I50" s="20">
        <f>'Sklady Rekapitulace '!$E$33</f>
        <v>0</v>
      </c>
      <c r="J50" s="5">
        <f t="shared" si="7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'!$E$34</f>
        <v>0</v>
      </c>
      <c r="J51" s="5">
        <f t="shared" si="7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310</v>
      </c>
      <c r="C53" s="10" t="s">
        <v>311</v>
      </c>
      <c r="D53" s="11">
        <v>5</v>
      </c>
      <c r="E53" s="79">
        <v>45291</v>
      </c>
      <c r="F53" s="1" t="s">
        <v>16</v>
      </c>
      <c r="G53" s="41" t="s">
        <v>70</v>
      </c>
      <c r="H53" s="3">
        <v>1</v>
      </c>
      <c r="I53" s="20">
        <f>'Sklady Rekapitulace '!$E$30</f>
        <v>0</v>
      </c>
      <c r="J53" s="5">
        <f t="shared" ref="J53:J57" si="8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15</v>
      </c>
      <c r="I54" s="20">
        <f>'Sklady Rekapitulace '!$E$31</f>
        <v>0</v>
      </c>
      <c r="J54" s="5">
        <f t="shared" si="8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70</v>
      </c>
      <c r="I55" s="20">
        <f>'Sklady Rekapitulace '!$E$32</f>
        <v>0</v>
      </c>
      <c r="J55" s="5">
        <f t="shared" si="8"/>
        <v>0</v>
      </c>
    </row>
    <row r="56" spans="1:10" x14ac:dyDescent="0.2">
      <c r="A56" s="2"/>
      <c r="B56" s="24"/>
      <c r="C56" s="42"/>
      <c r="D56" s="3"/>
      <c r="E56" s="43"/>
      <c r="F56" s="1" t="s">
        <v>21</v>
      </c>
      <c r="G56" s="41" t="s">
        <v>72</v>
      </c>
      <c r="H56" s="3">
        <v>0</v>
      </c>
      <c r="I56" s="20">
        <f>'Sklady Rekapitulace '!$E$33</f>
        <v>0</v>
      </c>
      <c r="J56" s="5">
        <f t="shared" si="8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'!$E$34</f>
        <v>0</v>
      </c>
      <c r="J57" s="5">
        <f t="shared" si="8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 t="s">
        <v>312</v>
      </c>
      <c r="C59" s="10" t="s">
        <v>313</v>
      </c>
      <c r="D59" s="11">
        <v>5</v>
      </c>
      <c r="E59" s="79">
        <v>45291</v>
      </c>
      <c r="F59" s="1" t="s">
        <v>16</v>
      </c>
      <c r="G59" s="41" t="s">
        <v>70</v>
      </c>
      <c r="H59" s="3">
        <v>1</v>
      </c>
      <c r="I59" s="20">
        <f>'Sklady Rekapitulace '!$E$30</f>
        <v>0</v>
      </c>
      <c r="J59" s="5">
        <f t="shared" ref="J59:J63" si="9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3</v>
      </c>
      <c r="I60" s="20">
        <f>'Sklady Rekapitulace '!$E$31</f>
        <v>0</v>
      </c>
      <c r="J60" s="5">
        <f t="shared" si="9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29</v>
      </c>
      <c r="I61" s="20">
        <f>'Sklady Rekapitulace '!$E$32</f>
        <v>0</v>
      </c>
      <c r="J61" s="5">
        <f t="shared" si="9"/>
        <v>0</v>
      </c>
    </row>
    <row r="62" spans="1:10" x14ac:dyDescent="0.2">
      <c r="A62" s="2"/>
      <c r="B62" s="24"/>
      <c r="C62" s="42"/>
      <c r="D62" s="3"/>
      <c r="E62" s="43"/>
      <c r="F62" s="1" t="s">
        <v>21</v>
      </c>
      <c r="G62" s="41" t="s">
        <v>72</v>
      </c>
      <c r="H62" s="3">
        <v>0</v>
      </c>
      <c r="I62" s="20">
        <f>'Sklady Rekapitulace '!$E$33</f>
        <v>0</v>
      </c>
      <c r="J62" s="5">
        <f t="shared" si="9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'!$E$34</f>
        <v>0</v>
      </c>
      <c r="J63" s="5">
        <f t="shared" si="9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  <row r="65" spans="1:10" x14ac:dyDescent="0.2">
      <c r="A65" s="2"/>
      <c r="B65" s="24" t="s">
        <v>161</v>
      </c>
      <c r="C65" s="10" t="s">
        <v>314</v>
      </c>
      <c r="D65" s="11">
        <v>4</v>
      </c>
      <c r="E65" s="79">
        <v>45291</v>
      </c>
      <c r="F65" s="1" t="s">
        <v>16</v>
      </c>
      <c r="G65" s="41" t="s">
        <v>70</v>
      </c>
      <c r="H65" s="3">
        <v>1</v>
      </c>
      <c r="I65" s="20">
        <f>'Sklady Rekapitulace '!$E$30</f>
        <v>0</v>
      </c>
      <c r="J65" s="5">
        <f t="shared" ref="J65:J69" si="10">H65*I65</f>
        <v>0</v>
      </c>
    </row>
    <row r="66" spans="1:10" x14ac:dyDescent="0.2">
      <c r="A66" s="2"/>
      <c r="B66" s="24"/>
      <c r="C66" s="10"/>
      <c r="D66" s="11"/>
      <c r="E66" s="9"/>
      <c r="F66" s="1" t="s">
        <v>71</v>
      </c>
      <c r="G66" s="41" t="s">
        <v>72</v>
      </c>
      <c r="H66" s="3">
        <v>7</v>
      </c>
      <c r="I66" s="20">
        <f>'Sklady Rekapitulace '!$E$31</f>
        <v>0</v>
      </c>
      <c r="J66" s="5">
        <f t="shared" si="10"/>
        <v>0</v>
      </c>
    </row>
    <row r="67" spans="1:10" x14ac:dyDescent="0.2">
      <c r="A67" s="2"/>
      <c r="B67" s="24"/>
      <c r="C67" s="42"/>
      <c r="D67" s="3"/>
      <c r="E67" s="43"/>
      <c r="F67" s="1" t="s">
        <v>20</v>
      </c>
      <c r="G67" s="41" t="s">
        <v>72</v>
      </c>
      <c r="H67" s="3">
        <v>90</v>
      </c>
      <c r="I67" s="20">
        <f>'Sklady Rekapitulace '!$E$32</f>
        <v>0</v>
      </c>
      <c r="J67" s="5">
        <f t="shared" si="10"/>
        <v>0</v>
      </c>
    </row>
    <row r="68" spans="1:10" x14ac:dyDescent="0.2">
      <c r="A68" s="2"/>
      <c r="B68" s="24"/>
      <c r="C68" s="42"/>
      <c r="D68" s="3"/>
      <c r="E68" s="43"/>
      <c r="F68" s="1" t="s">
        <v>21</v>
      </c>
      <c r="G68" s="41" t="s">
        <v>72</v>
      </c>
      <c r="H68" s="3">
        <v>20</v>
      </c>
      <c r="I68" s="20">
        <f>'Sklady Rekapitulace '!$E$33</f>
        <v>0</v>
      </c>
      <c r="J68" s="5">
        <f t="shared" si="10"/>
        <v>0</v>
      </c>
    </row>
    <row r="69" spans="1:10" x14ac:dyDescent="0.2">
      <c r="A69" s="2"/>
      <c r="B69" s="24"/>
      <c r="C69" s="42"/>
      <c r="D69" s="3"/>
      <c r="E69" s="43"/>
      <c r="F69" s="2" t="s">
        <v>22</v>
      </c>
      <c r="G69" s="3" t="s">
        <v>70</v>
      </c>
      <c r="H69" s="3">
        <v>1</v>
      </c>
      <c r="I69" s="20">
        <f>'Sklady Rekapitulace '!$E$34</f>
        <v>0</v>
      </c>
      <c r="J69" s="5">
        <f t="shared" si="10"/>
        <v>0</v>
      </c>
    </row>
    <row r="70" spans="1:10" ht="13.5" thickBot="1" x14ac:dyDescent="0.25">
      <c r="A70" s="12"/>
      <c r="B70" s="44"/>
      <c r="C70" s="45" t="s">
        <v>73</v>
      </c>
      <c r="D70" s="46"/>
      <c r="E70" s="47"/>
      <c r="F70" s="48"/>
      <c r="G70" s="46"/>
      <c r="H70" s="46"/>
      <c r="I70" s="21"/>
      <c r="J70" s="7">
        <f>SUM(J65:J69)</f>
        <v>0</v>
      </c>
    </row>
    <row r="71" spans="1:10" x14ac:dyDescent="0.2">
      <c r="A71" s="2"/>
      <c r="B71" s="24" t="s">
        <v>264</v>
      </c>
      <c r="C71" s="10" t="s">
        <v>315</v>
      </c>
      <c r="D71" s="11">
        <v>5</v>
      </c>
      <c r="E71" s="9">
        <v>44272</v>
      </c>
      <c r="F71" s="1" t="s">
        <v>16</v>
      </c>
      <c r="G71" s="41" t="s">
        <v>70</v>
      </c>
      <c r="H71" s="3">
        <v>1</v>
      </c>
      <c r="I71" s="20">
        <f>'Sklady Rekapitulace '!$E$30</f>
        <v>0</v>
      </c>
      <c r="J71" s="5">
        <f t="shared" ref="J71:J75" si="11">H71*I71</f>
        <v>0</v>
      </c>
    </row>
    <row r="72" spans="1:10" x14ac:dyDescent="0.2">
      <c r="A72" s="2"/>
      <c r="B72" s="24"/>
      <c r="C72" s="10"/>
      <c r="D72" s="11"/>
      <c r="E72" s="9"/>
      <c r="F72" s="1" t="s">
        <v>71</v>
      </c>
      <c r="G72" s="41" t="s">
        <v>72</v>
      </c>
      <c r="H72" s="3">
        <v>15</v>
      </c>
      <c r="I72" s="20">
        <f>'Sklady Rekapitulace '!$E$31</f>
        <v>0</v>
      </c>
      <c r="J72" s="5">
        <f t="shared" si="11"/>
        <v>0</v>
      </c>
    </row>
    <row r="73" spans="1:10" x14ac:dyDescent="0.2">
      <c r="A73" s="2"/>
      <c r="B73" s="24"/>
      <c r="C73" s="42"/>
      <c r="D73" s="3"/>
      <c r="E73" s="43"/>
      <c r="F73" s="1" t="s">
        <v>20</v>
      </c>
      <c r="G73" s="41" t="s">
        <v>72</v>
      </c>
      <c r="H73" s="3">
        <v>55</v>
      </c>
      <c r="I73" s="20">
        <f>'Sklady Rekapitulace '!$E$32</f>
        <v>0</v>
      </c>
      <c r="J73" s="5">
        <f t="shared" si="11"/>
        <v>0</v>
      </c>
    </row>
    <row r="74" spans="1:10" x14ac:dyDescent="0.2">
      <c r="A74" s="2"/>
      <c r="B74" s="24"/>
      <c r="C74" s="42"/>
      <c r="D74" s="3"/>
      <c r="E74" s="43"/>
      <c r="F74" s="1" t="s">
        <v>21</v>
      </c>
      <c r="G74" s="41" t="s">
        <v>72</v>
      </c>
      <c r="H74" s="3">
        <v>0</v>
      </c>
      <c r="I74" s="20">
        <f>'Sklady Rekapitulace '!$E$33</f>
        <v>0</v>
      </c>
      <c r="J74" s="5">
        <f t="shared" si="11"/>
        <v>0</v>
      </c>
    </row>
    <row r="75" spans="1:10" x14ac:dyDescent="0.2">
      <c r="A75" s="2"/>
      <c r="B75" s="24"/>
      <c r="C75" s="42"/>
      <c r="D75" s="3"/>
      <c r="E75" s="43"/>
      <c r="F75" s="2" t="s">
        <v>22</v>
      </c>
      <c r="G75" s="3" t="s">
        <v>70</v>
      </c>
      <c r="H75" s="3">
        <v>1</v>
      </c>
      <c r="I75" s="20">
        <f>'Sklady Rekapitulace '!$E$34</f>
        <v>0</v>
      </c>
      <c r="J75" s="5">
        <f t="shared" si="11"/>
        <v>0</v>
      </c>
    </row>
    <row r="76" spans="1:10" ht="13.5" thickBot="1" x14ac:dyDescent="0.25">
      <c r="A76" s="12"/>
      <c r="B76" s="44"/>
      <c r="C76" s="45" t="s">
        <v>73</v>
      </c>
      <c r="D76" s="46"/>
      <c r="E76" s="47"/>
      <c r="F76" s="48"/>
      <c r="G76" s="46"/>
      <c r="H76" s="46"/>
      <c r="I76" s="21"/>
      <c r="J76" s="7">
        <f>SUM(J71:J75)</f>
        <v>0</v>
      </c>
    </row>
    <row r="77" spans="1:10" x14ac:dyDescent="0.2">
      <c r="A77" s="2"/>
      <c r="B77" s="24" t="s">
        <v>316</v>
      </c>
      <c r="C77" s="10" t="s">
        <v>317</v>
      </c>
      <c r="D77" s="11">
        <v>4</v>
      </c>
      <c r="E77" s="9">
        <v>44906</v>
      </c>
      <c r="F77" s="1" t="s">
        <v>16</v>
      </c>
      <c r="G77" s="41" t="s">
        <v>70</v>
      </c>
      <c r="H77" s="3">
        <v>1</v>
      </c>
      <c r="I77" s="20">
        <f>'Sklady Rekapitulace '!$E$30</f>
        <v>0</v>
      </c>
      <c r="J77" s="5">
        <f t="shared" ref="J77:J81" si="12">H77*I77</f>
        <v>0</v>
      </c>
    </row>
    <row r="78" spans="1:10" x14ac:dyDescent="0.2">
      <c r="A78" s="2"/>
      <c r="B78" s="24"/>
      <c r="C78" s="10"/>
      <c r="D78" s="11"/>
      <c r="E78" s="9"/>
      <c r="F78" s="1" t="s">
        <v>71</v>
      </c>
      <c r="G78" s="41" t="s">
        <v>72</v>
      </c>
      <c r="H78" s="3">
        <v>3</v>
      </c>
      <c r="I78" s="20">
        <f>'Sklady Rekapitulace '!$E$31</f>
        <v>0</v>
      </c>
      <c r="J78" s="5">
        <f t="shared" si="12"/>
        <v>0</v>
      </c>
    </row>
    <row r="79" spans="1:10" x14ac:dyDescent="0.2">
      <c r="A79" s="2"/>
      <c r="B79" s="24"/>
      <c r="C79" s="42"/>
      <c r="D79" s="3"/>
      <c r="E79" s="43"/>
      <c r="F79" s="1" t="s">
        <v>20</v>
      </c>
      <c r="G79" s="41" t="s">
        <v>72</v>
      </c>
      <c r="H79" s="3">
        <v>10</v>
      </c>
      <c r="I79" s="20">
        <f>'Sklady Rekapitulace '!$E$32</f>
        <v>0</v>
      </c>
      <c r="J79" s="5">
        <f t="shared" si="12"/>
        <v>0</v>
      </c>
    </row>
    <row r="80" spans="1:10" x14ac:dyDescent="0.2">
      <c r="A80" s="2"/>
      <c r="B80" s="24"/>
      <c r="C80" s="42"/>
      <c r="D80" s="3"/>
      <c r="E80" s="43"/>
      <c r="F80" s="1" t="s">
        <v>21</v>
      </c>
      <c r="G80" s="41" t="s">
        <v>72</v>
      </c>
      <c r="H80" s="3">
        <v>0</v>
      </c>
      <c r="I80" s="20">
        <f>'Sklady Rekapitulace '!$E$33</f>
        <v>0</v>
      </c>
      <c r="J80" s="5">
        <f t="shared" si="12"/>
        <v>0</v>
      </c>
    </row>
    <row r="81" spans="1:10" x14ac:dyDescent="0.2">
      <c r="A81" s="2"/>
      <c r="B81" s="24"/>
      <c r="C81" s="42"/>
      <c r="D81" s="3"/>
      <c r="E81" s="43"/>
      <c r="F81" s="2" t="s">
        <v>22</v>
      </c>
      <c r="G81" s="3" t="s">
        <v>70</v>
      </c>
      <c r="H81" s="3">
        <v>1</v>
      </c>
      <c r="I81" s="20">
        <f>'Sklady Rekapitulace '!$E$34</f>
        <v>0</v>
      </c>
      <c r="J81" s="5">
        <f t="shared" si="12"/>
        <v>0</v>
      </c>
    </row>
    <row r="82" spans="1:10" ht="13.5" thickBot="1" x14ac:dyDescent="0.25">
      <c r="A82" s="12"/>
      <c r="B82" s="44"/>
      <c r="C82" s="45" t="s">
        <v>73</v>
      </c>
      <c r="D82" s="46"/>
      <c r="E82" s="47"/>
      <c r="F82" s="48"/>
      <c r="G82" s="46"/>
      <c r="H82" s="46"/>
      <c r="I82" s="21"/>
      <c r="J82" s="7">
        <f>SUM(J77:J81)</f>
        <v>0</v>
      </c>
    </row>
    <row r="83" spans="1:10" x14ac:dyDescent="0.2">
      <c r="A83" s="2"/>
      <c r="B83" s="24" t="s">
        <v>318</v>
      </c>
      <c r="C83" s="10" t="s">
        <v>319</v>
      </c>
      <c r="D83" s="11">
        <v>4</v>
      </c>
      <c r="E83" s="9">
        <v>44916</v>
      </c>
      <c r="F83" s="1" t="s">
        <v>16</v>
      </c>
      <c r="G83" s="41" t="s">
        <v>70</v>
      </c>
      <c r="H83" s="3">
        <v>1</v>
      </c>
      <c r="I83" s="20">
        <f>'Sklady Rekapitulace '!$E$30</f>
        <v>0</v>
      </c>
      <c r="J83" s="5">
        <f t="shared" ref="J83:J87" si="13">H83*I83</f>
        <v>0</v>
      </c>
    </row>
    <row r="84" spans="1:10" x14ac:dyDescent="0.2">
      <c r="A84" s="2"/>
      <c r="B84" s="24"/>
      <c r="C84" s="10"/>
      <c r="D84" s="11"/>
      <c r="E84" s="9"/>
      <c r="F84" s="1" t="s">
        <v>71</v>
      </c>
      <c r="G84" s="41" t="s">
        <v>72</v>
      </c>
      <c r="H84" s="3">
        <v>2</v>
      </c>
      <c r="I84" s="20">
        <f>'Sklady Rekapitulace '!$E$31</f>
        <v>0</v>
      </c>
      <c r="J84" s="5">
        <f t="shared" si="13"/>
        <v>0</v>
      </c>
    </row>
    <row r="85" spans="1:10" x14ac:dyDescent="0.2">
      <c r="A85" s="2"/>
      <c r="B85" s="24"/>
      <c r="C85" s="42"/>
      <c r="D85" s="3"/>
      <c r="E85" s="43"/>
      <c r="F85" s="1" t="s">
        <v>20</v>
      </c>
      <c r="G85" s="41" t="s">
        <v>72</v>
      </c>
      <c r="H85" s="3">
        <v>10</v>
      </c>
      <c r="I85" s="20">
        <f>'Sklady Rekapitulace '!$E$32</f>
        <v>0</v>
      </c>
      <c r="J85" s="5">
        <f t="shared" si="13"/>
        <v>0</v>
      </c>
    </row>
    <row r="86" spans="1:10" x14ac:dyDescent="0.2">
      <c r="A86" s="2"/>
      <c r="B86" s="24"/>
      <c r="C86" s="42"/>
      <c r="D86" s="3"/>
      <c r="E86" s="43"/>
      <c r="F86" s="1" t="s">
        <v>21</v>
      </c>
      <c r="G86" s="41" t="s">
        <v>72</v>
      </c>
      <c r="H86" s="3">
        <v>0</v>
      </c>
      <c r="I86" s="20">
        <f>'Sklady Rekapitulace '!$E$33</f>
        <v>0</v>
      </c>
      <c r="J86" s="5">
        <f t="shared" si="13"/>
        <v>0</v>
      </c>
    </row>
    <row r="87" spans="1:10" x14ac:dyDescent="0.2">
      <c r="A87" s="2"/>
      <c r="B87" s="24"/>
      <c r="C87" s="42"/>
      <c r="D87" s="3"/>
      <c r="E87" s="43"/>
      <c r="F87" s="2" t="s">
        <v>22</v>
      </c>
      <c r="G87" s="3" t="s">
        <v>70</v>
      </c>
      <c r="H87" s="3">
        <v>1</v>
      </c>
      <c r="I87" s="20">
        <f>'Sklady Rekapitulace '!$E$34</f>
        <v>0</v>
      </c>
      <c r="J87" s="5">
        <f t="shared" si="13"/>
        <v>0</v>
      </c>
    </row>
    <row r="88" spans="1:10" ht="13.5" thickBot="1" x14ac:dyDescent="0.25">
      <c r="A88" s="12"/>
      <c r="B88" s="44"/>
      <c r="C88" s="45" t="s">
        <v>73</v>
      </c>
      <c r="D88" s="46"/>
      <c r="E88" s="47"/>
      <c r="F88" s="48"/>
      <c r="G88" s="46"/>
      <c r="H88" s="46"/>
      <c r="I88" s="21"/>
      <c r="J88" s="7">
        <f>SUM(J83:J87)</f>
        <v>0</v>
      </c>
    </row>
    <row r="89" spans="1:10" x14ac:dyDescent="0.2">
      <c r="A89" s="2"/>
      <c r="B89" s="24" t="s">
        <v>320</v>
      </c>
      <c r="C89" s="10" t="s">
        <v>321</v>
      </c>
      <c r="D89" s="11">
        <v>5</v>
      </c>
      <c r="E89" s="9">
        <v>44741</v>
      </c>
      <c r="F89" s="1" t="s">
        <v>16</v>
      </c>
      <c r="G89" s="41" t="s">
        <v>70</v>
      </c>
      <c r="H89" s="3">
        <v>1</v>
      </c>
      <c r="I89" s="20">
        <f>'Sklady Rekapitulace '!$E$30</f>
        <v>0</v>
      </c>
      <c r="J89" s="5">
        <f t="shared" ref="J89:J93" si="14">H89*I89</f>
        <v>0</v>
      </c>
    </row>
    <row r="90" spans="1:10" x14ac:dyDescent="0.2">
      <c r="A90" s="2"/>
      <c r="B90" s="24"/>
      <c r="C90" s="10"/>
      <c r="D90" s="11"/>
      <c r="E90" s="9"/>
      <c r="F90" s="1" t="s">
        <v>71</v>
      </c>
      <c r="G90" s="41" t="s">
        <v>72</v>
      </c>
      <c r="H90" s="3">
        <v>2</v>
      </c>
      <c r="I90" s="20">
        <f>'Sklady Rekapitulace '!$E$31</f>
        <v>0</v>
      </c>
      <c r="J90" s="5">
        <f t="shared" si="14"/>
        <v>0</v>
      </c>
    </row>
    <row r="91" spans="1:10" x14ac:dyDescent="0.2">
      <c r="A91" s="2"/>
      <c r="B91" s="24"/>
      <c r="C91" s="42"/>
      <c r="D91" s="3"/>
      <c r="E91" s="43"/>
      <c r="F91" s="1" t="s">
        <v>20</v>
      </c>
      <c r="G91" s="41" t="s">
        <v>72</v>
      </c>
      <c r="H91" s="3">
        <v>20</v>
      </c>
      <c r="I91" s="20">
        <f>'Sklady Rekapitulace '!$E$32</f>
        <v>0</v>
      </c>
      <c r="J91" s="5">
        <f t="shared" si="14"/>
        <v>0</v>
      </c>
    </row>
    <row r="92" spans="1:10" x14ac:dyDescent="0.2">
      <c r="A92" s="2"/>
      <c r="B92" s="24"/>
      <c r="C92" s="42"/>
      <c r="D92" s="3"/>
      <c r="E92" s="43"/>
      <c r="F92" s="1" t="s">
        <v>21</v>
      </c>
      <c r="G92" s="41" t="s">
        <v>72</v>
      </c>
      <c r="H92" s="3">
        <v>0</v>
      </c>
      <c r="I92" s="20">
        <f>'Sklady Rekapitulace '!$E$33</f>
        <v>0</v>
      </c>
      <c r="J92" s="5">
        <f t="shared" si="14"/>
        <v>0</v>
      </c>
    </row>
    <row r="93" spans="1:10" x14ac:dyDescent="0.2">
      <c r="A93" s="2"/>
      <c r="B93" s="24"/>
      <c r="C93" s="42"/>
      <c r="D93" s="3"/>
      <c r="E93" s="43"/>
      <c r="F93" s="2" t="s">
        <v>22</v>
      </c>
      <c r="G93" s="3" t="s">
        <v>70</v>
      </c>
      <c r="H93" s="3">
        <v>1</v>
      </c>
      <c r="I93" s="20">
        <f>'Sklady Rekapitulace '!$E$34</f>
        <v>0</v>
      </c>
      <c r="J93" s="5">
        <f t="shared" si="14"/>
        <v>0</v>
      </c>
    </row>
    <row r="94" spans="1:10" ht="13.5" thickBot="1" x14ac:dyDescent="0.25">
      <c r="A94" s="12"/>
      <c r="B94" s="44"/>
      <c r="C94" s="45" t="s">
        <v>73</v>
      </c>
      <c r="D94" s="46"/>
      <c r="E94" s="47"/>
      <c r="F94" s="48"/>
      <c r="G94" s="46"/>
      <c r="H94" s="46"/>
      <c r="I94" s="21"/>
      <c r="J94" s="7">
        <f>SUM(J89:J93)</f>
        <v>0</v>
      </c>
    </row>
    <row r="95" spans="1:10" x14ac:dyDescent="0.2">
      <c r="A95" s="2"/>
      <c r="B95" s="24" t="s">
        <v>322</v>
      </c>
      <c r="C95" s="10" t="s">
        <v>323</v>
      </c>
      <c r="D95" s="11">
        <v>5</v>
      </c>
      <c r="E95" s="79">
        <v>45291</v>
      </c>
      <c r="F95" s="1" t="s">
        <v>16</v>
      </c>
      <c r="G95" s="41" t="s">
        <v>70</v>
      </c>
      <c r="H95" s="3">
        <v>1</v>
      </c>
      <c r="I95" s="20">
        <f>'Sklady Rekapitulace '!$E$30</f>
        <v>0</v>
      </c>
      <c r="J95" s="5">
        <f t="shared" ref="J95:J99" si="15">H95*I95</f>
        <v>0</v>
      </c>
    </row>
    <row r="96" spans="1:10" x14ac:dyDescent="0.2">
      <c r="A96" s="2"/>
      <c r="B96" s="24"/>
      <c r="C96" s="10"/>
      <c r="D96" s="11"/>
      <c r="E96" s="9"/>
      <c r="F96" s="1" t="s">
        <v>71</v>
      </c>
      <c r="G96" s="41" t="s">
        <v>72</v>
      </c>
      <c r="H96" s="3">
        <v>4</v>
      </c>
      <c r="I96" s="20">
        <f>'Sklady Rekapitulace '!$E$31</f>
        <v>0</v>
      </c>
      <c r="J96" s="5">
        <f t="shared" si="15"/>
        <v>0</v>
      </c>
    </row>
    <row r="97" spans="1:10" x14ac:dyDescent="0.2">
      <c r="A97" s="2"/>
      <c r="B97" s="24"/>
      <c r="C97" s="42"/>
      <c r="D97" s="3"/>
      <c r="E97" s="43"/>
      <c r="F97" s="1" t="s">
        <v>20</v>
      </c>
      <c r="G97" s="41" t="s">
        <v>72</v>
      </c>
      <c r="H97" s="3">
        <v>20</v>
      </c>
      <c r="I97" s="20">
        <f>'Sklady Rekapitulace '!$E$32</f>
        <v>0</v>
      </c>
      <c r="J97" s="5">
        <f t="shared" si="15"/>
        <v>0</v>
      </c>
    </row>
    <row r="98" spans="1:10" x14ac:dyDescent="0.2">
      <c r="A98" s="2"/>
      <c r="B98" s="24"/>
      <c r="C98" s="42"/>
      <c r="D98" s="3"/>
      <c r="E98" s="43"/>
      <c r="F98" s="1" t="s">
        <v>21</v>
      </c>
      <c r="G98" s="41" t="s">
        <v>72</v>
      </c>
      <c r="H98" s="3">
        <v>0</v>
      </c>
      <c r="I98" s="20">
        <f>'Sklady Rekapitulace '!$E$33</f>
        <v>0</v>
      </c>
      <c r="J98" s="5">
        <f t="shared" si="15"/>
        <v>0</v>
      </c>
    </row>
    <row r="99" spans="1:10" x14ac:dyDescent="0.2">
      <c r="A99" s="2"/>
      <c r="B99" s="24"/>
      <c r="C99" s="42"/>
      <c r="D99" s="3"/>
      <c r="E99" s="43"/>
      <c r="F99" s="2" t="s">
        <v>22</v>
      </c>
      <c r="G99" s="3" t="s">
        <v>70</v>
      </c>
      <c r="H99" s="3">
        <v>1</v>
      </c>
      <c r="I99" s="20">
        <f>'Sklady Rekapitulace '!$E$34</f>
        <v>0</v>
      </c>
      <c r="J99" s="5">
        <f t="shared" si="15"/>
        <v>0</v>
      </c>
    </row>
    <row r="100" spans="1:10" ht="13.5" thickBot="1" x14ac:dyDescent="0.25">
      <c r="A100" s="12"/>
      <c r="B100" s="44"/>
      <c r="C100" s="45" t="s">
        <v>73</v>
      </c>
      <c r="D100" s="46"/>
      <c r="E100" s="47"/>
      <c r="F100" s="48"/>
      <c r="G100" s="46"/>
      <c r="H100" s="46"/>
      <c r="I100" s="21"/>
      <c r="J100" s="7">
        <f>SUM(J95:J99)</f>
        <v>0</v>
      </c>
    </row>
    <row r="101" spans="1:10" x14ac:dyDescent="0.2">
      <c r="A101" s="2"/>
      <c r="B101" s="24" t="s">
        <v>114</v>
      </c>
      <c r="C101" s="10"/>
      <c r="D101" s="11">
        <v>5</v>
      </c>
      <c r="E101" s="79">
        <v>45291</v>
      </c>
      <c r="F101" s="1" t="s">
        <v>16</v>
      </c>
      <c r="G101" s="41" t="s">
        <v>70</v>
      </c>
      <c r="H101" s="3">
        <v>1</v>
      </c>
      <c r="I101" s="20">
        <f>'Sklady Rekapitulace '!$E$30</f>
        <v>0</v>
      </c>
      <c r="J101" s="5">
        <f t="shared" ref="J101:J105" si="16">H101*I101</f>
        <v>0</v>
      </c>
    </row>
    <row r="102" spans="1:10" x14ac:dyDescent="0.2">
      <c r="A102" s="2"/>
      <c r="B102" s="24"/>
      <c r="C102" s="10"/>
      <c r="D102" s="11"/>
      <c r="E102" s="9"/>
      <c r="F102" s="1" t="s">
        <v>71</v>
      </c>
      <c r="G102" s="41" t="s">
        <v>72</v>
      </c>
      <c r="H102" s="3">
        <v>13</v>
      </c>
      <c r="I102" s="20">
        <f>'Sklady Rekapitulace '!$E$31</f>
        <v>0</v>
      </c>
      <c r="J102" s="5">
        <f t="shared" si="16"/>
        <v>0</v>
      </c>
    </row>
    <row r="103" spans="1:10" x14ac:dyDescent="0.2">
      <c r="A103" s="2"/>
      <c r="B103" s="24"/>
      <c r="C103" s="42"/>
      <c r="D103" s="3"/>
      <c r="E103" s="43"/>
      <c r="F103" s="1" t="s">
        <v>20</v>
      </c>
      <c r="G103" s="41" t="s">
        <v>72</v>
      </c>
      <c r="H103" s="3">
        <v>160</v>
      </c>
      <c r="I103" s="20">
        <f>'Sklady Rekapitulace '!$E$32</f>
        <v>0</v>
      </c>
      <c r="J103" s="5">
        <f t="shared" si="16"/>
        <v>0</v>
      </c>
    </row>
    <row r="104" spans="1:10" x14ac:dyDescent="0.2">
      <c r="A104" s="2"/>
      <c r="B104" s="24"/>
      <c r="C104" s="42"/>
      <c r="D104" s="3"/>
      <c r="E104" s="43"/>
      <c r="F104" s="1" t="s">
        <v>21</v>
      </c>
      <c r="G104" s="41" t="s">
        <v>72</v>
      </c>
      <c r="H104" s="3">
        <v>16</v>
      </c>
      <c r="I104" s="20">
        <f>'Sklady Rekapitulace '!$E$33</f>
        <v>0</v>
      </c>
      <c r="J104" s="5">
        <f t="shared" si="16"/>
        <v>0</v>
      </c>
    </row>
    <row r="105" spans="1:10" x14ac:dyDescent="0.2">
      <c r="A105" s="2"/>
      <c r="B105" s="24"/>
      <c r="C105" s="42"/>
      <c r="D105" s="3"/>
      <c r="E105" s="43"/>
      <c r="F105" s="2" t="s">
        <v>22</v>
      </c>
      <c r="G105" s="3" t="s">
        <v>70</v>
      </c>
      <c r="H105" s="3">
        <v>1</v>
      </c>
      <c r="I105" s="20">
        <f>'Sklady Rekapitulace '!$E$34</f>
        <v>0</v>
      </c>
      <c r="J105" s="5">
        <f t="shared" si="16"/>
        <v>0</v>
      </c>
    </row>
    <row r="106" spans="1:10" ht="13.5" thickBot="1" x14ac:dyDescent="0.25">
      <c r="A106" s="12"/>
      <c r="B106" s="44"/>
      <c r="C106" s="45" t="s">
        <v>73</v>
      </c>
      <c r="D106" s="46"/>
      <c r="E106" s="47"/>
      <c r="F106" s="48"/>
      <c r="G106" s="46"/>
      <c r="H106" s="46"/>
      <c r="I106" s="21"/>
      <c r="J106" s="7">
        <f>SUM(J101:J105)</f>
        <v>0</v>
      </c>
    </row>
    <row r="107" spans="1:10" x14ac:dyDescent="0.2">
      <c r="A107" s="2"/>
      <c r="B107" s="24" t="s">
        <v>324</v>
      </c>
      <c r="C107" s="10" t="s">
        <v>325</v>
      </c>
      <c r="D107" s="11">
        <v>4</v>
      </c>
      <c r="E107" s="9">
        <v>44916</v>
      </c>
      <c r="F107" s="1" t="s">
        <v>16</v>
      </c>
      <c r="G107" s="41" t="s">
        <v>70</v>
      </c>
      <c r="H107" s="3">
        <v>1</v>
      </c>
      <c r="I107" s="20">
        <f>'Sklady Rekapitulace '!$E$30</f>
        <v>0</v>
      </c>
      <c r="J107" s="5">
        <f t="shared" ref="J107:J111" si="17">H107*I107</f>
        <v>0</v>
      </c>
    </row>
    <row r="108" spans="1:10" x14ac:dyDescent="0.2">
      <c r="A108" s="2"/>
      <c r="B108" s="24"/>
      <c r="C108" s="10"/>
      <c r="D108" s="11"/>
      <c r="E108" s="9"/>
      <c r="F108" s="1" t="s">
        <v>71</v>
      </c>
      <c r="G108" s="41" t="s">
        <v>72</v>
      </c>
      <c r="H108" s="3">
        <v>3</v>
      </c>
      <c r="I108" s="20">
        <f>'Sklady Rekapitulace '!$E$31</f>
        <v>0</v>
      </c>
      <c r="J108" s="5">
        <f t="shared" si="17"/>
        <v>0</v>
      </c>
    </row>
    <row r="109" spans="1:10" x14ac:dyDescent="0.2">
      <c r="A109" s="2"/>
      <c r="B109" s="24"/>
      <c r="C109" s="42"/>
      <c r="D109" s="3"/>
      <c r="E109" s="43"/>
      <c r="F109" s="1" t="s">
        <v>20</v>
      </c>
      <c r="G109" s="41" t="s">
        <v>72</v>
      </c>
      <c r="H109" s="3">
        <v>15</v>
      </c>
      <c r="I109" s="20">
        <f>'Sklady Rekapitulace '!$E$32</f>
        <v>0</v>
      </c>
      <c r="J109" s="5">
        <f t="shared" si="17"/>
        <v>0</v>
      </c>
    </row>
    <row r="110" spans="1:10" x14ac:dyDescent="0.2">
      <c r="A110" s="2"/>
      <c r="B110" s="24"/>
      <c r="C110" s="42"/>
      <c r="D110" s="3"/>
      <c r="E110" s="43"/>
      <c r="F110" s="1" t="s">
        <v>21</v>
      </c>
      <c r="G110" s="41" t="s">
        <v>72</v>
      </c>
      <c r="H110" s="3">
        <v>0</v>
      </c>
      <c r="I110" s="20">
        <f>'Sklady Rekapitulace '!$E$33</f>
        <v>0</v>
      </c>
      <c r="J110" s="5">
        <f t="shared" si="17"/>
        <v>0</v>
      </c>
    </row>
    <row r="111" spans="1:10" x14ac:dyDescent="0.2">
      <c r="A111" s="2"/>
      <c r="B111" s="24"/>
      <c r="C111" s="42"/>
      <c r="D111" s="3"/>
      <c r="E111" s="43"/>
      <c r="F111" s="2" t="s">
        <v>22</v>
      </c>
      <c r="G111" s="3" t="s">
        <v>70</v>
      </c>
      <c r="H111" s="3">
        <v>1</v>
      </c>
      <c r="I111" s="20">
        <f>'Sklady Rekapitulace '!$E$34</f>
        <v>0</v>
      </c>
      <c r="J111" s="5">
        <f t="shared" si="17"/>
        <v>0</v>
      </c>
    </row>
    <row r="112" spans="1:10" ht="13.5" thickBot="1" x14ac:dyDescent="0.25">
      <c r="A112" s="12"/>
      <c r="B112" s="44"/>
      <c r="C112" s="45" t="s">
        <v>73</v>
      </c>
      <c r="D112" s="46"/>
      <c r="E112" s="47"/>
      <c r="F112" s="48"/>
      <c r="G112" s="46"/>
      <c r="H112" s="46"/>
      <c r="I112" s="21"/>
      <c r="J112" s="7">
        <f>SUM(J107:J111)</f>
        <v>0</v>
      </c>
    </row>
    <row r="113" spans="1:10" x14ac:dyDescent="0.2">
      <c r="A113" s="2"/>
      <c r="B113" s="24" t="s">
        <v>324</v>
      </c>
      <c r="C113" s="10" t="s">
        <v>326</v>
      </c>
      <c r="D113" s="11">
        <v>4</v>
      </c>
      <c r="E113" s="9">
        <v>44916</v>
      </c>
      <c r="F113" s="1" t="s">
        <v>16</v>
      </c>
      <c r="G113" s="41" t="s">
        <v>70</v>
      </c>
      <c r="H113" s="3">
        <v>1</v>
      </c>
      <c r="I113" s="20">
        <f>'Sklady Rekapitulace '!$E$30</f>
        <v>0</v>
      </c>
      <c r="J113" s="5">
        <f t="shared" ref="J113:J117" si="18">H113*I113</f>
        <v>0</v>
      </c>
    </row>
    <row r="114" spans="1:10" x14ac:dyDescent="0.2">
      <c r="A114" s="2"/>
      <c r="B114" s="24"/>
      <c r="C114" s="10"/>
      <c r="D114" s="11"/>
      <c r="E114" s="9"/>
      <c r="F114" s="1" t="s">
        <v>71</v>
      </c>
      <c r="G114" s="41" t="s">
        <v>72</v>
      </c>
      <c r="H114" s="3">
        <v>4</v>
      </c>
      <c r="I114" s="20">
        <f>'Sklady Rekapitulace '!$E$31</f>
        <v>0</v>
      </c>
      <c r="J114" s="5">
        <f t="shared" si="18"/>
        <v>0</v>
      </c>
    </row>
    <row r="115" spans="1:10" x14ac:dyDescent="0.2">
      <c r="A115" s="2"/>
      <c r="B115" s="24"/>
      <c r="C115" s="42"/>
      <c r="D115" s="3"/>
      <c r="E115" s="43"/>
      <c r="F115" s="1" t="s">
        <v>20</v>
      </c>
      <c r="G115" s="41" t="s">
        <v>72</v>
      </c>
      <c r="H115" s="3">
        <v>50</v>
      </c>
      <c r="I115" s="20">
        <f>'Sklady Rekapitulace '!$E$32</f>
        <v>0</v>
      </c>
      <c r="J115" s="5">
        <f t="shared" si="18"/>
        <v>0</v>
      </c>
    </row>
    <row r="116" spans="1:10" x14ac:dyDescent="0.2">
      <c r="A116" s="2"/>
      <c r="B116" s="24"/>
      <c r="C116" s="42"/>
      <c r="D116" s="3"/>
      <c r="E116" s="43"/>
      <c r="F116" s="1" t="s">
        <v>21</v>
      </c>
      <c r="G116" s="41" t="s">
        <v>72</v>
      </c>
      <c r="H116" s="3">
        <v>0</v>
      </c>
      <c r="I116" s="20">
        <f>'Sklady Rekapitulace '!$E$33</f>
        <v>0</v>
      </c>
      <c r="J116" s="5">
        <f t="shared" si="18"/>
        <v>0</v>
      </c>
    </row>
    <row r="117" spans="1:10" x14ac:dyDescent="0.2">
      <c r="A117" s="2"/>
      <c r="B117" s="24"/>
      <c r="C117" s="42"/>
      <c r="D117" s="3"/>
      <c r="E117" s="43"/>
      <c r="F117" s="2" t="s">
        <v>22</v>
      </c>
      <c r="G117" s="3" t="s">
        <v>70</v>
      </c>
      <c r="H117" s="3">
        <v>1</v>
      </c>
      <c r="I117" s="20">
        <f>'Sklady Rekapitulace '!$E$34</f>
        <v>0</v>
      </c>
      <c r="J117" s="5">
        <f t="shared" si="18"/>
        <v>0</v>
      </c>
    </row>
    <row r="118" spans="1:10" ht="13.5" thickBot="1" x14ac:dyDescent="0.25">
      <c r="A118" s="12"/>
      <c r="B118" s="44"/>
      <c r="C118" s="45" t="s">
        <v>73</v>
      </c>
      <c r="D118" s="46"/>
      <c r="E118" s="47"/>
      <c r="F118" s="48"/>
      <c r="G118" s="46"/>
      <c r="H118" s="46"/>
      <c r="I118" s="21"/>
      <c r="J118" s="7">
        <f>SUM(J113:J117)</f>
        <v>0</v>
      </c>
    </row>
    <row r="119" spans="1:10" x14ac:dyDescent="0.2">
      <c r="A119" s="2"/>
      <c r="B119" s="24" t="s">
        <v>324</v>
      </c>
      <c r="C119" s="10" t="s">
        <v>327</v>
      </c>
      <c r="D119" s="11">
        <v>5</v>
      </c>
      <c r="E119" s="79">
        <v>45291</v>
      </c>
      <c r="F119" s="1" t="s">
        <v>16</v>
      </c>
      <c r="G119" s="41" t="s">
        <v>70</v>
      </c>
      <c r="H119" s="3">
        <v>1</v>
      </c>
      <c r="I119" s="20">
        <f>'Sklady Rekapitulace '!$E$30</f>
        <v>0</v>
      </c>
      <c r="J119" s="5">
        <f t="shared" ref="J119:J123" si="19">H119*I119</f>
        <v>0</v>
      </c>
    </row>
    <row r="120" spans="1:10" x14ac:dyDescent="0.2">
      <c r="A120" s="2"/>
      <c r="B120" s="24"/>
      <c r="C120" s="10"/>
      <c r="D120" s="11"/>
      <c r="E120" s="9"/>
      <c r="F120" s="1" t="s">
        <v>71</v>
      </c>
      <c r="G120" s="41" t="s">
        <v>72</v>
      </c>
      <c r="H120" s="3">
        <v>1</v>
      </c>
      <c r="I120" s="20">
        <f>'Sklady Rekapitulace '!$E$31</f>
        <v>0</v>
      </c>
      <c r="J120" s="5">
        <f t="shared" si="19"/>
        <v>0</v>
      </c>
    </row>
    <row r="121" spans="1:10" x14ac:dyDescent="0.2">
      <c r="A121" s="2"/>
      <c r="B121" s="24"/>
      <c r="C121" s="42"/>
      <c r="D121" s="3"/>
      <c r="E121" s="43"/>
      <c r="F121" s="1" t="s">
        <v>20</v>
      </c>
      <c r="G121" s="41" t="s">
        <v>72</v>
      </c>
      <c r="H121" s="3">
        <v>7</v>
      </c>
      <c r="I121" s="20">
        <f>'Sklady Rekapitulace '!$E$32</f>
        <v>0</v>
      </c>
      <c r="J121" s="5">
        <f t="shared" si="19"/>
        <v>0</v>
      </c>
    </row>
    <row r="122" spans="1:10" x14ac:dyDescent="0.2">
      <c r="A122" s="2"/>
      <c r="B122" s="24"/>
      <c r="C122" s="42"/>
      <c r="D122" s="3"/>
      <c r="E122" s="43"/>
      <c r="F122" s="1" t="s">
        <v>21</v>
      </c>
      <c r="G122" s="41" t="s">
        <v>72</v>
      </c>
      <c r="H122" s="3">
        <v>0</v>
      </c>
      <c r="I122" s="20">
        <f>'Sklady Rekapitulace '!$E$33</f>
        <v>0</v>
      </c>
      <c r="J122" s="5">
        <f t="shared" si="19"/>
        <v>0</v>
      </c>
    </row>
    <row r="123" spans="1:10" x14ac:dyDescent="0.2">
      <c r="A123" s="2"/>
      <c r="B123" s="24"/>
      <c r="C123" s="42"/>
      <c r="D123" s="3"/>
      <c r="E123" s="43"/>
      <c r="F123" s="2" t="s">
        <v>22</v>
      </c>
      <c r="G123" s="3" t="s">
        <v>70</v>
      </c>
      <c r="H123" s="3">
        <v>1</v>
      </c>
      <c r="I123" s="20">
        <f>'Sklady Rekapitulace '!$E$34</f>
        <v>0</v>
      </c>
      <c r="J123" s="5">
        <f t="shared" si="19"/>
        <v>0</v>
      </c>
    </row>
    <row r="124" spans="1:10" ht="13.5" thickBot="1" x14ac:dyDescent="0.25">
      <c r="A124" s="12"/>
      <c r="B124" s="44"/>
      <c r="C124" s="45" t="s">
        <v>73</v>
      </c>
      <c r="D124" s="46"/>
      <c r="E124" s="47"/>
      <c r="F124" s="48"/>
      <c r="G124" s="46"/>
      <c r="H124" s="46"/>
      <c r="I124" s="21"/>
      <c r="J124" s="7">
        <f>SUM(J119:J123)</f>
        <v>0</v>
      </c>
    </row>
    <row r="125" spans="1:10" x14ac:dyDescent="0.2">
      <c r="A125" s="2"/>
      <c r="B125" s="24" t="s">
        <v>198</v>
      </c>
      <c r="C125" s="10" t="s">
        <v>328</v>
      </c>
      <c r="D125" s="11">
        <v>5</v>
      </c>
      <c r="E125" s="79">
        <v>45291</v>
      </c>
      <c r="F125" s="1" t="s">
        <v>16</v>
      </c>
      <c r="G125" s="41" t="s">
        <v>70</v>
      </c>
      <c r="H125" s="3">
        <v>1</v>
      </c>
      <c r="I125" s="20">
        <f>'Sklady Rekapitulace '!$E$30</f>
        <v>0</v>
      </c>
      <c r="J125" s="5">
        <f t="shared" ref="J125:J129" si="20">H125*I125</f>
        <v>0</v>
      </c>
    </row>
    <row r="126" spans="1:10" x14ac:dyDescent="0.2">
      <c r="A126" s="2"/>
      <c r="B126" s="24"/>
      <c r="C126" s="10"/>
      <c r="D126" s="11"/>
      <c r="E126" s="9"/>
      <c r="F126" s="1" t="s">
        <v>71</v>
      </c>
      <c r="G126" s="41" t="s">
        <v>72</v>
      </c>
      <c r="H126" s="3">
        <v>1</v>
      </c>
      <c r="I126" s="20">
        <f>'Sklady Rekapitulace '!$E$31</f>
        <v>0</v>
      </c>
      <c r="J126" s="5">
        <f t="shared" si="20"/>
        <v>0</v>
      </c>
    </row>
    <row r="127" spans="1:10" x14ac:dyDescent="0.2">
      <c r="A127" s="2"/>
      <c r="B127" s="24"/>
      <c r="C127" s="42"/>
      <c r="D127" s="3"/>
      <c r="E127" s="43"/>
      <c r="F127" s="1" t="s">
        <v>20</v>
      </c>
      <c r="G127" s="41" t="s">
        <v>72</v>
      </c>
      <c r="H127" s="3">
        <v>20</v>
      </c>
      <c r="I127" s="20">
        <f>'Sklady Rekapitulace '!$E$32</f>
        <v>0</v>
      </c>
      <c r="J127" s="5">
        <f t="shared" si="20"/>
        <v>0</v>
      </c>
    </row>
    <row r="128" spans="1:10" x14ac:dyDescent="0.2">
      <c r="A128" s="2"/>
      <c r="B128" s="24"/>
      <c r="C128" s="42"/>
      <c r="D128" s="3"/>
      <c r="E128" s="43"/>
      <c r="F128" s="1" t="s">
        <v>21</v>
      </c>
      <c r="G128" s="41" t="s">
        <v>72</v>
      </c>
      <c r="H128" s="3">
        <v>0</v>
      </c>
      <c r="I128" s="20">
        <f>'Sklady Rekapitulace '!$E$33</f>
        <v>0</v>
      </c>
      <c r="J128" s="5">
        <f t="shared" si="20"/>
        <v>0</v>
      </c>
    </row>
    <row r="129" spans="1:10" x14ac:dyDescent="0.2">
      <c r="A129" s="2"/>
      <c r="B129" s="24"/>
      <c r="C129" s="42"/>
      <c r="D129" s="3"/>
      <c r="E129" s="43"/>
      <c r="F129" s="2" t="s">
        <v>22</v>
      </c>
      <c r="G129" s="3" t="s">
        <v>70</v>
      </c>
      <c r="H129" s="3">
        <v>1</v>
      </c>
      <c r="I129" s="20">
        <f>'Sklady Rekapitulace '!$E$34</f>
        <v>0</v>
      </c>
      <c r="J129" s="5">
        <f t="shared" si="20"/>
        <v>0</v>
      </c>
    </row>
    <row r="130" spans="1:10" ht="13.5" thickBot="1" x14ac:dyDescent="0.25">
      <c r="A130" s="12"/>
      <c r="B130" s="44"/>
      <c r="C130" s="45" t="s">
        <v>73</v>
      </c>
      <c r="D130" s="46"/>
      <c r="E130" s="47"/>
      <c r="F130" s="48"/>
      <c r="G130" s="46"/>
      <c r="H130" s="46"/>
      <c r="I130" s="21"/>
      <c r="J130" s="7">
        <f>SUM(J125:J129)</f>
        <v>0</v>
      </c>
    </row>
    <row r="131" spans="1:10" x14ac:dyDescent="0.2">
      <c r="A131" s="2"/>
      <c r="B131" s="24" t="s">
        <v>198</v>
      </c>
      <c r="C131" s="10" t="s">
        <v>329</v>
      </c>
      <c r="D131" s="11">
        <v>5</v>
      </c>
      <c r="E131" s="79">
        <v>45291</v>
      </c>
      <c r="F131" s="1" t="s">
        <v>16</v>
      </c>
      <c r="G131" s="41" t="s">
        <v>70</v>
      </c>
      <c r="H131" s="3">
        <v>1</v>
      </c>
      <c r="I131" s="20">
        <f>'Sklady Rekapitulace '!$E$30</f>
        <v>0</v>
      </c>
      <c r="J131" s="5">
        <f t="shared" ref="J131:J135" si="21">H131*I131</f>
        <v>0</v>
      </c>
    </row>
    <row r="132" spans="1:10" x14ac:dyDescent="0.2">
      <c r="A132" s="2"/>
      <c r="B132" s="24"/>
      <c r="C132" s="10"/>
      <c r="D132" s="11"/>
      <c r="E132" s="9"/>
      <c r="F132" s="1" t="s">
        <v>71</v>
      </c>
      <c r="G132" s="41" t="s">
        <v>72</v>
      </c>
      <c r="H132" s="3">
        <v>8</v>
      </c>
      <c r="I132" s="20">
        <f>'Sklady Rekapitulace '!$E$31</f>
        <v>0</v>
      </c>
      <c r="J132" s="5">
        <f t="shared" si="21"/>
        <v>0</v>
      </c>
    </row>
    <row r="133" spans="1:10" x14ac:dyDescent="0.2">
      <c r="A133" s="2"/>
      <c r="B133" s="24"/>
      <c r="C133" s="42"/>
      <c r="D133" s="3"/>
      <c r="E133" s="43"/>
      <c r="F133" s="1" t="s">
        <v>20</v>
      </c>
      <c r="G133" s="41" t="s">
        <v>72</v>
      </c>
      <c r="H133" s="3">
        <v>60</v>
      </c>
      <c r="I133" s="20">
        <f>'Sklady Rekapitulace '!$E$32</f>
        <v>0</v>
      </c>
      <c r="J133" s="5">
        <f t="shared" si="21"/>
        <v>0</v>
      </c>
    </row>
    <row r="134" spans="1:10" x14ac:dyDescent="0.2">
      <c r="A134" s="2"/>
      <c r="B134" s="24"/>
      <c r="C134" s="42"/>
      <c r="D134" s="3"/>
      <c r="E134" s="43"/>
      <c r="F134" s="1" t="s">
        <v>21</v>
      </c>
      <c r="G134" s="41" t="s">
        <v>72</v>
      </c>
      <c r="H134" s="3">
        <v>21</v>
      </c>
      <c r="I134" s="20">
        <f>'Sklady Rekapitulace '!$E$33</f>
        <v>0</v>
      </c>
      <c r="J134" s="5">
        <f t="shared" si="21"/>
        <v>0</v>
      </c>
    </row>
    <row r="135" spans="1:10" x14ac:dyDescent="0.2">
      <c r="A135" s="2"/>
      <c r="B135" s="24"/>
      <c r="C135" s="42"/>
      <c r="D135" s="3"/>
      <c r="E135" s="43"/>
      <c r="F135" s="2" t="s">
        <v>22</v>
      </c>
      <c r="G135" s="3" t="s">
        <v>70</v>
      </c>
      <c r="H135" s="3">
        <v>1</v>
      </c>
      <c r="I135" s="20">
        <f>'Sklady Rekapitulace '!$E$34</f>
        <v>0</v>
      </c>
      <c r="J135" s="5">
        <f t="shared" si="21"/>
        <v>0</v>
      </c>
    </row>
    <row r="136" spans="1:10" ht="13.5" thickBot="1" x14ac:dyDescent="0.25">
      <c r="A136" s="12"/>
      <c r="B136" s="44"/>
      <c r="C136" s="45" t="s">
        <v>73</v>
      </c>
      <c r="D136" s="46"/>
      <c r="E136" s="47"/>
      <c r="F136" s="48"/>
      <c r="G136" s="46"/>
      <c r="H136" s="46"/>
      <c r="I136" s="21"/>
      <c r="J136" s="7">
        <f>SUM(J131:J135)</f>
        <v>0</v>
      </c>
    </row>
    <row r="137" spans="1:10" x14ac:dyDescent="0.2">
      <c r="A137" s="2"/>
      <c r="B137" s="24" t="s">
        <v>198</v>
      </c>
      <c r="C137" s="10" t="s">
        <v>330</v>
      </c>
      <c r="D137" s="11">
        <v>5</v>
      </c>
      <c r="E137" s="79">
        <v>45291</v>
      </c>
      <c r="F137" s="1" t="s">
        <v>16</v>
      </c>
      <c r="G137" s="41" t="s">
        <v>70</v>
      </c>
      <c r="H137" s="3">
        <v>1</v>
      </c>
      <c r="I137" s="20">
        <f>'Sklady Rekapitulace '!$E$30</f>
        <v>0</v>
      </c>
      <c r="J137" s="5">
        <f t="shared" ref="J137:J141" si="22">H137*I137</f>
        <v>0</v>
      </c>
    </row>
    <row r="138" spans="1:10" x14ac:dyDescent="0.2">
      <c r="A138" s="2"/>
      <c r="B138" s="24"/>
      <c r="C138" s="10"/>
      <c r="D138" s="11"/>
      <c r="E138" s="9"/>
      <c r="F138" s="1" t="s">
        <v>71</v>
      </c>
      <c r="G138" s="41" t="s">
        <v>72</v>
      </c>
      <c r="H138" s="3">
        <v>6</v>
      </c>
      <c r="I138" s="20">
        <f>'Sklady Rekapitulace '!$E$31</f>
        <v>0</v>
      </c>
      <c r="J138" s="5">
        <f t="shared" si="22"/>
        <v>0</v>
      </c>
    </row>
    <row r="139" spans="1:10" x14ac:dyDescent="0.2">
      <c r="A139" s="2"/>
      <c r="B139" s="24"/>
      <c r="C139" s="42"/>
      <c r="D139" s="3"/>
      <c r="E139" s="43"/>
      <c r="F139" s="1" t="s">
        <v>20</v>
      </c>
      <c r="G139" s="41" t="s">
        <v>72</v>
      </c>
      <c r="H139" s="3">
        <v>35</v>
      </c>
      <c r="I139" s="20">
        <f>'Sklady Rekapitulace '!$E$32</f>
        <v>0</v>
      </c>
      <c r="J139" s="5">
        <f t="shared" si="22"/>
        <v>0</v>
      </c>
    </row>
    <row r="140" spans="1:10" x14ac:dyDescent="0.2">
      <c r="A140" s="2"/>
      <c r="B140" s="24"/>
      <c r="C140" s="42"/>
      <c r="D140" s="3"/>
      <c r="E140" s="43"/>
      <c r="F140" s="1" t="s">
        <v>21</v>
      </c>
      <c r="G140" s="41" t="s">
        <v>72</v>
      </c>
      <c r="H140" s="3">
        <v>3</v>
      </c>
      <c r="I140" s="20">
        <f>'Sklady Rekapitulace '!$E$33</f>
        <v>0</v>
      </c>
      <c r="J140" s="5">
        <f t="shared" si="22"/>
        <v>0</v>
      </c>
    </row>
    <row r="141" spans="1:10" x14ac:dyDescent="0.2">
      <c r="A141" s="2"/>
      <c r="B141" s="24"/>
      <c r="C141" s="42"/>
      <c r="D141" s="3"/>
      <c r="E141" s="43"/>
      <c r="F141" s="2" t="s">
        <v>22</v>
      </c>
      <c r="G141" s="3" t="s">
        <v>70</v>
      </c>
      <c r="H141" s="3">
        <v>1</v>
      </c>
      <c r="I141" s="20">
        <f>'Sklady Rekapitulace '!$E$34</f>
        <v>0</v>
      </c>
      <c r="J141" s="5">
        <f t="shared" si="22"/>
        <v>0</v>
      </c>
    </row>
    <row r="142" spans="1:10" ht="13.5" thickBot="1" x14ac:dyDescent="0.25">
      <c r="A142" s="12"/>
      <c r="B142" s="44"/>
      <c r="C142" s="45" t="s">
        <v>73</v>
      </c>
      <c r="D142" s="46"/>
      <c r="E142" s="47"/>
      <c r="F142" s="48"/>
      <c r="G142" s="46"/>
      <c r="H142" s="46"/>
      <c r="I142" s="21"/>
      <c r="J142" s="7">
        <f>SUM(J137:J141)</f>
        <v>0</v>
      </c>
    </row>
    <row r="143" spans="1:10" x14ac:dyDescent="0.2">
      <c r="A143" s="2"/>
      <c r="B143" s="24" t="s">
        <v>198</v>
      </c>
      <c r="C143" s="10" t="s">
        <v>331</v>
      </c>
      <c r="D143" s="11">
        <v>5</v>
      </c>
      <c r="E143" s="79">
        <v>45291</v>
      </c>
      <c r="F143" s="1" t="s">
        <v>16</v>
      </c>
      <c r="G143" s="41" t="s">
        <v>70</v>
      </c>
      <c r="H143" s="3">
        <v>1</v>
      </c>
      <c r="I143" s="20">
        <f>'Sklady Rekapitulace '!$E$30</f>
        <v>0</v>
      </c>
      <c r="J143" s="5">
        <f t="shared" ref="J143:J147" si="23">H143*I143</f>
        <v>0</v>
      </c>
    </row>
    <row r="144" spans="1:10" x14ac:dyDescent="0.2">
      <c r="A144" s="2"/>
      <c r="B144" s="24"/>
      <c r="C144" s="10"/>
      <c r="D144" s="11"/>
      <c r="E144" s="9"/>
      <c r="F144" s="1" t="s">
        <v>71</v>
      </c>
      <c r="G144" s="41" t="s">
        <v>72</v>
      </c>
      <c r="H144" s="3">
        <v>6</v>
      </c>
      <c r="I144" s="20">
        <f>'Sklady Rekapitulace '!$E$31</f>
        <v>0</v>
      </c>
      <c r="J144" s="5">
        <f t="shared" si="23"/>
        <v>0</v>
      </c>
    </row>
    <row r="145" spans="1:10" x14ac:dyDescent="0.2">
      <c r="A145" s="2"/>
      <c r="B145" s="24"/>
      <c r="C145" s="42"/>
      <c r="D145" s="3"/>
      <c r="E145" s="43"/>
      <c r="F145" s="1" t="s">
        <v>20</v>
      </c>
      <c r="G145" s="41" t="s">
        <v>72</v>
      </c>
      <c r="H145" s="3">
        <v>65</v>
      </c>
      <c r="I145" s="20">
        <f>'Sklady Rekapitulace '!$E$32</f>
        <v>0</v>
      </c>
      <c r="J145" s="5">
        <f t="shared" si="23"/>
        <v>0</v>
      </c>
    </row>
    <row r="146" spans="1:10" x14ac:dyDescent="0.2">
      <c r="A146" s="2"/>
      <c r="B146" s="24"/>
      <c r="C146" s="42"/>
      <c r="D146" s="3"/>
      <c r="E146" s="43"/>
      <c r="F146" s="1" t="s">
        <v>21</v>
      </c>
      <c r="G146" s="41" t="s">
        <v>72</v>
      </c>
      <c r="H146" s="3">
        <v>14</v>
      </c>
      <c r="I146" s="20">
        <f>'Sklady Rekapitulace '!$E$33</f>
        <v>0</v>
      </c>
      <c r="J146" s="5">
        <f t="shared" si="23"/>
        <v>0</v>
      </c>
    </row>
    <row r="147" spans="1:10" x14ac:dyDescent="0.2">
      <c r="A147" s="2"/>
      <c r="B147" s="24"/>
      <c r="C147" s="42"/>
      <c r="D147" s="3"/>
      <c r="E147" s="43"/>
      <c r="F147" s="2" t="s">
        <v>22</v>
      </c>
      <c r="G147" s="3" t="s">
        <v>70</v>
      </c>
      <c r="H147" s="3">
        <v>1</v>
      </c>
      <c r="I147" s="20">
        <f>'Sklady Rekapitulace '!$E$34</f>
        <v>0</v>
      </c>
      <c r="J147" s="5">
        <f t="shared" si="23"/>
        <v>0</v>
      </c>
    </row>
    <row r="148" spans="1:10" ht="13.5" thickBot="1" x14ac:dyDescent="0.25">
      <c r="A148" s="12"/>
      <c r="B148" s="44"/>
      <c r="C148" s="45" t="s">
        <v>73</v>
      </c>
      <c r="D148" s="46"/>
      <c r="E148" s="47"/>
      <c r="F148" s="48"/>
      <c r="G148" s="46"/>
      <c r="H148" s="46"/>
      <c r="I148" s="21"/>
      <c r="J148" s="7">
        <f>SUM(J143:J147)</f>
        <v>0</v>
      </c>
    </row>
    <row r="149" spans="1:10" x14ac:dyDescent="0.2">
      <c r="A149" s="2"/>
      <c r="B149" s="24" t="s">
        <v>151</v>
      </c>
      <c r="C149" s="10" t="s">
        <v>332</v>
      </c>
      <c r="D149" s="11">
        <v>5</v>
      </c>
      <c r="E149" s="9">
        <v>44160</v>
      </c>
      <c r="F149" s="1" t="s">
        <v>16</v>
      </c>
      <c r="G149" s="41" t="s">
        <v>70</v>
      </c>
      <c r="H149" s="3">
        <v>1</v>
      </c>
      <c r="I149" s="20">
        <f>'Sklady Rekapitulace '!$E$30</f>
        <v>0</v>
      </c>
      <c r="J149" s="5">
        <f t="shared" ref="J149:J153" si="24">H149*I149</f>
        <v>0</v>
      </c>
    </row>
    <row r="150" spans="1:10" x14ac:dyDescent="0.2">
      <c r="A150" s="2"/>
      <c r="B150" s="24"/>
      <c r="C150" s="10"/>
      <c r="D150" s="11"/>
      <c r="E150" s="9"/>
      <c r="F150" s="1" t="s">
        <v>71</v>
      </c>
      <c r="G150" s="41" t="s">
        <v>72</v>
      </c>
      <c r="H150" s="3">
        <v>4</v>
      </c>
      <c r="I150" s="20">
        <f>'Sklady Rekapitulace '!$E$31</f>
        <v>0</v>
      </c>
      <c r="J150" s="5">
        <f t="shared" si="24"/>
        <v>0</v>
      </c>
    </row>
    <row r="151" spans="1:10" x14ac:dyDescent="0.2">
      <c r="A151" s="2"/>
      <c r="B151" s="24"/>
      <c r="C151" s="42"/>
      <c r="D151" s="3"/>
      <c r="E151" s="43"/>
      <c r="F151" s="1" t="s">
        <v>20</v>
      </c>
      <c r="G151" s="41" t="s">
        <v>72</v>
      </c>
      <c r="H151" s="3">
        <v>40</v>
      </c>
      <c r="I151" s="20">
        <f>'Sklady Rekapitulace '!$E$32</f>
        <v>0</v>
      </c>
      <c r="J151" s="5">
        <f t="shared" si="24"/>
        <v>0</v>
      </c>
    </row>
    <row r="152" spans="1:10" x14ac:dyDescent="0.2">
      <c r="A152" s="2"/>
      <c r="B152" s="24"/>
      <c r="C152" s="42"/>
      <c r="D152" s="3"/>
      <c r="E152" s="43"/>
      <c r="F152" s="1" t="s">
        <v>21</v>
      </c>
      <c r="G152" s="41" t="s">
        <v>72</v>
      </c>
      <c r="H152" s="3">
        <v>4</v>
      </c>
      <c r="I152" s="20">
        <f>'Sklady Rekapitulace '!$E$33</f>
        <v>0</v>
      </c>
      <c r="J152" s="5">
        <f t="shared" si="24"/>
        <v>0</v>
      </c>
    </row>
    <row r="153" spans="1:10" x14ac:dyDescent="0.2">
      <c r="A153" s="2"/>
      <c r="B153" s="24"/>
      <c r="C153" s="42"/>
      <c r="D153" s="3"/>
      <c r="E153" s="43"/>
      <c r="F153" s="2" t="s">
        <v>22</v>
      </c>
      <c r="G153" s="3" t="s">
        <v>70</v>
      </c>
      <c r="H153" s="3">
        <v>1</v>
      </c>
      <c r="I153" s="20">
        <f>'Sklady Rekapitulace '!$E$34</f>
        <v>0</v>
      </c>
      <c r="J153" s="5">
        <f t="shared" si="24"/>
        <v>0</v>
      </c>
    </row>
    <row r="154" spans="1:10" ht="13.5" thickBot="1" x14ac:dyDescent="0.25">
      <c r="A154" s="12"/>
      <c r="B154" s="44"/>
      <c r="C154" s="45" t="s">
        <v>73</v>
      </c>
      <c r="D154" s="46"/>
      <c r="E154" s="47"/>
      <c r="F154" s="48"/>
      <c r="G154" s="46"/>
      <c r="H154" s="46"/>
      <c r="I154" s="21"/>
      <c r="J154" s="7">
        <f>SUM(J149:J153)</f>
        <v>0</v>
      </c>
    </row>
    <row r="155" spans="1:10" x14ac:dyDescent="0.2">
      <c r="A155" s="2"/>
      <c r="B155" s="24" t="s">
        <v>97</v>
      </c>
      <c r="C155" s="10" t="s">
        <v>333</v>
      </c>
      <c r="D155" s="11">
        <v>5</v>
      </c>
      <c r="E155" s="79">
        <v>45291</v>
      </c>
      <c r="F155" s="1" t="s">
        <v>16</v>
      </c>
      <c r="G155" s="41" t="s">
        <v>70</v>
      </c>
      <c r="H155" s="3">
        <v>1</v>
      </c>
      <c r="I155" s="20">
        <f>'Sklady Rekapitulace '!$E$30</f>
        <v>0</v>
      </c>
      <c r="J155" s="5">
        <f t="shared" ref="J155:J159" si="25">H155*I155</f>
        <v>0</v>
      </c>
    </row>
    <row r="156" spans="1:10" x14ac:dyDescent="0.2">
      <c r="A156" s="2"/>
      <c r="B156" s="24"/>
      <c r="C156" s="10"/>
      <c r="D156" s="11"/>
      <c r="E156" s="9"/>
      <c r="F156" s="1" t="s">
        <v>71</v>
      </c>
      <c r="G156" s="41" t="s">
        <v>72</v>
      </c>
      <c r="H156" s="3">
        <v>2</v>
      </c>
      <c r="I156" s="20">
        <f>'Sklady Rekapitulace '!$E$31</f>
        <v>0</v>
      </c>
      <c r="J156" s="5">
        <f t="shared" si="25"/>
        <v>0</v>
      </c>
    </row>
    <row r="157" spans="1:10" x14ac:dyDescent="0.2">
      <c r="A157" s="2"/>
      <c r="B157" s="24"/>
      <c r="C157" s="42"/>
      <c r="D157" s="3"/>
      <c r="E157" s="43"/>
      <c r="F157" s="1" t="s">
        <v>20</v>
      </c>
      <c r="G157" s="41" t="s">
        <v>72</v>
      </c>
      <c r="H157" s="3">
        <v>15</v>
      </c>
      <c r="I157" s="20">
        <f>'Sklady Rekapitulace '!$E$32</f>
        <v>0</v>
      </c>
      <c r="J157" s="5">
        <f t="shared" si="25"/>
        <v>0</v>
      </c>
    </row>
    <row r="158" spans="1:10" x14ac:dyDescent="0.2">
      <c r="A158" s="2"/>
      <c r="B158" s="24"/>
      <c r="C158" s="42"/>
      <c r="D158" s="3"/>
      <c r="E158" s="43"/>
      <c r="F158" s="1" t="s">
        <v>21</v>
      </c>
      <c r="G158" s="41" t="s">
        <v>72</v>
      </c>
      <c r="H158" s="3">
        <v>0</v>
      </c>
      <c r="I158" s="20">
        <f>'Sklady Rekapitulace '!$E$33</f>
        <v>0</v>
      </c>
      <c r="J158" s="5">
        <f t="shared" si="25"/>
        <v>0</v>
      </c>
    </row>
    <row r="159" spans="1:10" x14ac:dyDescent="0.2">
      <c r="A159" s="2"/>
      <c r="B159" s="24"/>
      <c r="C159" s="42"/>
      <c r="D159" s="3"/>
      <c r="E159" s="43"/>
      <c r="F159" s="2" t="s">
        <v>22</v>
      </c>
      <c r="G159" s="3" t="s">
        <v>70</v>
      </c>
      <c r="H159" s="3">
        <v>1</v>
      </c>
      <c r="I159" s="20">
        <f>'Sklady Rekapitulace '!$E$34</f>
        <v>0</v>
      </c>
      <c r="J159" s="5">
        <f t="shared" si="25"/>
        <v>0</v>
      </c>
    </row>
    <row r="160" spans="1:10" ht="13.5" thickBot="1" x14ac:dyDescent="0.25">
      <c r="A160" s="12"/>
      <c r="B160" s="44"/>
      <c r="C160" s="45" t="s">
        <v>73</v>
      </c>
      <c r="D160" s="46"/>
      <c r="E160" s="47"/>
      <c r="F160" s="48"/>
      <c r="G160" s="46"/>
      <c r="H160" s="46"/>
      <c r="I160" s="21"/>
      <c r="J160" s="7">
        <f>SUM(J155:J159)</f>
        <v>0</v>
      </c>
    </row>
    <row r="161" spans="1:10" x14ac:dyDescent="0.2">
      <c r="A161" s="2"/>
      <c r="B161" s="24" t="s">
        <v>334</v>
      </c>
      <c r="C161" s="10" t="s">
        <v>335</v>
      </c>
      <c r="D161" s="11">
        <v>3</v>
      </c>
      <c r="E161" s="9">
        <v>44355</v>
      </c>
      <c r="F161" s="1" t="s">
        <v>16</v>
      </c>
      <c r="G161" s="41" t="s">
        <v>70</v>
      </c>
      <c r="H161" s="3">
        <v>1</v>
      </c>
      <c r="I161" s="20">
        <f>'Sklady Rekapitulace '!$E$30</f>
        <v>0</v>
      </c>
      <c r="J161" s="5">
        <f t="shared" ref="J161:J165" si="26">H161*I161</f>
        <v>0</v>
      </c>
    </row>
    <row r="162" spans="1:10" x14ac:dyDescent="0.2">
      <c r="A162" s="2"/>
      <c r="B162" s="24"/>
      <c r="C162" s="10"/>
      <c r="D162" s="11"/>
      <c r="E162" s="9"/>
      <c r="F162" s="1" t="s">
        <v>71</v>
      </c>
      <c r="G162" s="41" t="s">
        <v>72</v>
      </c>
      <c r="H162" s="3">
        <v>2</v>
      </c>
      <c r="I162" s="20">
        <f>'Sklady Rekapitulace '!$E$31</f>
        <v>0</v>
      </c>
      <c r="J162" s="5">
        <f t="shared" si="26"/>
        <v>0</v>
      </c>
    </row>
    <row r="163" spans="1:10" x14ac:dyDescent="0.2">
      <c r="A163" s="2"/>
      <c r="B163" s="24"/>
      <c r="C163" s="42"/>
      <c r="D163" s="3"/>
      <c r="E163" s="43"/>
      <c r="F163" s="1" t="s">
        <v>20</v>
      </c>
      <c r="G163" s="41" t="s">
        <v>72</v>
      </c>
      <c r="H163" s="3">
        <v>25</v>
      </c>
      <c r="I163" s="20">
        <f>'Sklady Rekapitulace '!$E$32</f>
        <v>0</v>
      </c>
      <c r="J163" s="5">
        <f t="shared" si="26"/>
        <v>0</v>
      </c>
    </row>
    <row r="164" spans="1:10" x14ac:dyDescent="0.2">
      <c r="A164" s="2"/>
      <c r="B164" s="24"/>
      <c r="C164" s="42"/>
      <c r="D164" s="3"/>
      <c r="E164" s="43"/>
      <c r="F164" s="1" t="s">
        <v>21</v>
      </c>
      <c r="G164" s="41" t="s">
        <v>72</v>
      </c>
      <c r="H164" s="3">
        <v>4</v>
      </c>
      <c r="I164" s="20">
        <f>'Sklady Rekapitulace '!$E$33</f>
        <v>0</v>
      </c>
      <c r="J164" s="5">
        <f t="shared" si="26"/>
        <v>0</v>
      </c>
    </row>
    <row r="165" spans="1:10" x14ac:dyDescent="0.2">
      <c r="A165" s="2"/>
      <c r="B165" s="24"/>
      <c r="C165" s="42"/>
      <c r="D165" s="3"/>
      <c r="E165" s="43"/>
      <c r="F165" s="2" t="s">
        <v>22</v>
      </c>
      <c r="G165" s="3" t="s">
        <v>70</v>
      </c>
      <c r="H165" s="3">
        <v>1</v>
      </c>
      <c r="I165" s="20">
        <f>'Sklady Rekapitulace '!$E$34</f>
        <v>0</v>
      </c>
      <c r="J165" s="5">
        <f t="shared" si="26"/>
        <v>0</v>
      </c>
    </row>
    <row r="166" spans="1:10" ht="13.5" thickBot="1" x14ac:dyDescent="0.25">
      <c r="A166" s="12"/>
      <c r="B166" s="44"/>
      <c r="C166" s="45" t="s">
        <v>73</v>
      </c>
      <c r="D166" s="46"/>
      <c r="E166" s="47"/>
      <c r="F166" s="48"/>
      <c r="G166" s="46"/>
      <c r="H166" s="46"/>
      <c r="I166" s="21"/>
      <c r="J166" s="7">
        <f>SUM(J161:J165)</f>
        <v>0</v>
      </c>
    </row>
    <row r="167" spans="1:10" x14ac:dyDescent="0.2">
      <c r="A167" s="2"/>
      <c r="B167" s="24" t="s">
        <v>336</v>
      </c>
      <c r="C167" s="10" t="s">
        <v>337</v>
      </c>
      <c r="D167" s="11">
        <v>4</v>
      </c>
      <c r="E167" s="9">
        <v>44455</v>
      </c>
      <c r="F167" s="1" t="s">
        <v>16</v>
      </c>
      <c r="G167" s="41" t="s">
        <v>70</v>
      </c>
      <c r="H167" s="3">
        <v>1</v>
      </c>
      <c r="I167" s="20">
        <f>'Sklady Rekapitulace '!$E$30</f>
        <v>0</v>
      </c>
      <c r="J167" s="5">
        <f t="shared" ref="J167:J171" si="27">H167*I167</f>
        <v>0</v>
      </c>
    </row>
    <row r="168" spans="1:10" x14ac:dyDescent="0.2">
      <c r="A168" s="2"/>
      <c r="B168" s="24"/>
      <c r="C168" s="10"/>
      <c r="D168" s="11"/>
      <c r="E168" s="9"/>
      <c r="F168" s="1" t="s">
        <v>71</v>
      </c>
      <c r="G168" s="41" t="s">
        <v>72</v>
      </c>
      <c r="H168" s="3">
        <v>2</v>
      </c>
      <c r="I168" s="20">
        <f>'Sklady Rekapitulace '!$E$31</f>
        <v>0</v>
      </c>
      <c r="J168" s="5">
        <f t="shared" si="27"/>
        <v>0</v>
      </c>
    </row>
    <row r="169" spans="1:10" x14ac:dyDescent="0.2">
      <c r="A169" s="2"/>
      <c r="B169" s="24"/>
      <c r="C169" s="42"/>
      <c r="D169" s="3"/>
      <c r="E169" s="43"/>
      <c r="F169" s="1" t="s">
        <v>20</v>
      </c>
      <c r="G169" s="41" t="s">
        <v>72</v>
      </c>
      <c r="H169" s="3">
        <v>25</v>
      </c>
      <c r="I169" s="20">
        <f>'Sklady Rekapitulace '!$E$32</f>
        <v>0</v>
      </c>
      <c r="J169" s="5">
        <f t="shared" si="27"/>
        <v>0</v>
      </c>
    </row>
    <row r="170" spans="1:10" x14ac:dyDescent="0.2">
      <c r="A170" s="2"/>
      <c r="B170" s="24"/>
      <c r="C170" s="42"/>
      <c r="D170" s="3"/>
      <c r="E170" s="43"/>
      <c r="F170" s="1" t="s">
        <v>21</v>
      </c>
      <c r="G170" s="41" t="s">
        <v>72</v>
      </c>
      <c r="H170" s="3">
        <v>0</v>
      </c>
      <c r="I170" s="20">
        <f>'Sklady Rekapitulace '!$E$33</f>
        <v>0</v>
      </c>
      <c r="J170" s="5">
        <f t="shared" si="27"/>
        <v>0</v>
      </c>
    </row>
    <row r="171" spans="1:10" x14ac:dyDescent="0.2">
      <c r="A171" s="2"/>
      <c r="B171" s="24"/>
      <c r="C171" s="42"/>
      <c r="D171" s="3"/>
      <c r="E171" s="43"/>
      <c r="F171" s="2" t="s">
        <v>22</v>
      </c>
      <c r="G171" s="3" t="s">
        <v>70</v>
      </c>
      <c r="H171" s="3">
        <v>1</v>
      </c>
      <c r="I171" s="20">
        <f>'Sklady Rekapitulace '!$E$34</f>
        <v>0</v>
      </c>
      <c r="J171" s="5">
        <f t="shared" si="27"/>
        <v>0</v>
      </c>
    </row>
    <row r="172" spans="1:10" ht="13.5" thickBot="1" x14ac:dyDescent="0.25">
      <c r="A172" s="12"/>
      <c r="B172" s="44"/>
      <c r="C172" s="45" t="s">
        <v>73</v>
      </c>
      <c r="D172" s="46"/>
      <c r="E172" s="47"/>
      <c r="F172" s="48"/>
      <c r="G172" s="46"/>
      <c r="H172" s="46"/>
      <c r="I172" s="21"/>
      <c r="J172" s="7">
        <f>SUM(J167:J171)</f>
        <v>0</v>
      </c>
    </row>
    <row r="173" spans="1:10" x14ac:dyDescent="0.2">
      <c r="A173" s="2"/>
      <c r="B173" s="24" t="s">
        <v>338</v>
      </c>
      <c r="C173" s="10" t="s">
        <v>339</v>
      </c>
      <c r="D173" s="11">
        <v>5</v>
      </c>
      <c r="E173" s="9">
        <v>44349</v>
      </c>
      <c r="F173" s="1" t="s">
        <v>16</v>
      </c>
      <c r="G173" s="41" t="s">
        <v>70</v>
      </c>
      <c r="H173" s="3">
        <v>1</v>
      </c>
      <c r="I173" s="20">
        <f>'Sklady Rekapitulace '!$E$30</f>
        <v>0</v>
      </c>
      <c r="J173" s="5">
        <f t="shared" ref="J173:J177" si="28">H173*I173</f>
        <v>0</v>
      </c>
    </row>
    <row r="174" spans="1:10" x14ac:dyDescent="0.2">
      <c r="A174" s="2"/>
      <c r="B174" s="24"/>
      <c r="C174" s="10"/>
      <c r="D174" s="11"/>
      <c r="E174" s="9"/>
      <c r="F174" s="1" t="s">
        <v>71</v>
      </c>
      <c r="G174" s="41" t="s">
        <v>72</v>
      </c>
      <c r="H174" s="3">
        <v>4</v>
      </c>
      <c r="I174" s="20">
        <f>'Sklady Rekapitulace '!$E$31</f>
        <v>0</v>
      </c>
      <c r="J174" s="5">
        <f t="shared" si="28"/>
        <v>0</v>
      </c>
    </row>
    <row r="175" spans="1:10" x14ac:dyDescent="0.2">
      <c r="A175" s="2"/>
      <c r="B175" s="24"/>
      <c r="C175" s="42"/>
      <c r="D175" s="3"/>
      <c r="E175" s="43"/>
      <c r="F175" s="1" t="s">
        <v>20</v>
      </c>
      <c r="G175" s="41" t="s">
        <v>72</v>
      </c>
      <c r="H175" s="3">
        <v>25</v>
      </c>
      <c r="I175" s="20">
        <f>'Sklady Rekapitulace '!$E$32</f>
        <v>0</v>
      </c>
      <c r="J175" s="5">
        <f t="shared" si="28"/>
        <v>0</v>
      </c>
    </row>
    <row r="176" spans="1:10" x14ac:dyDescent="0.2">
      <c r="A176" s="2"/>
      <c r="B176" s="24"/>
      <c r="C176" s="42"/>
      <c r="D176" s="3"/>
      <c r="E176" s="43"/>
      <c r="F176" s="1" t="s">
        <v>21</v>
      </c>
      <c r="G176" s="41" t="s">
        <v>72</v>
      </c>
      <c r="H176" s="3">
        <v>0</v>
      </c>
      <c r="I176" s="20">
        <f>'Sklady Rekapitulace '!$E$33</f>
        <v>0</v>
      </c>
      <c r="J176" s="5">
        <f t="shared" si="28"/>
        <v>0</v>
      </c>
    </row>
    <row r="177" spans="1:10" x14ac:dyDescent="0.2">
      <c r="A177" s="2"/>
      <c r="B177" s="24"/>
      <c r="C177" s="42"/>
      <c r="D177" s="3"/>
      <c r="E177" s="43"/>
      <c r="F177" s="2" t="s">
        <v>22</v>
      </c>
      <c r="G177" s="3" t="s">
        <v>70</v>
      </c>
      <c r="H177" s="3">
        <v>1</v>
      </c>
      <c r="I177" s="20">
        <f>'Sklady Rekapitulace '!$E$34</f>
        <v>0</v>
      </c>
      <c r="J177" s="5">
        <f t="shared" si="28"/>
        <v>0</v>
      </c>
    </row>
    <row r="178" spans="1:10" ht="13.5" thickBot="1" x14ac:dyDescent="0.25">
      <c r="A178" s="12"/>
      <c r="B178" s="44"/>
      <c r="C178" s="45" t="s">
        <v>73</v>
      </c>
      <c r="D178" s="46"/>
      <c r="E178" s="47"/>
      <c r="F178" s="48"/>
      <c r="G178" s="46"/>
      <c r="H178" s="46"/>
      <c r="I178" s="21"/>
      <c r="J178" s="7">
        <f>SUM(J173:J177)</f>
        <v>0</v>
      </c>
    </row>
    <row r="179" spans="1:10" x14ac:dyDescent="0.2">
      <c r="A179" s="2"/>
      <c r="B179" s="24" t="s">
        <v>340</v>
      </c>
      <c r="C179" s="10" t="s">
        <v>341</v>
      </c>
      <c r="D179" s="11">
        <v>5</v>
      </c>
      <c r="E179" s="9">
        <v>44350</v>
      </c>
      <c r="F179" s="1" t="s">
        <v>16</v>
      </c>
      <c r="G179" s="41" t="s">
        <v>70</v>
      </c>
      <c r="H179" s="3">
        <v>1</v>
      </c>
      <c r="I179" s="20">
        <f>'Sklady Rekapitulace '!$E$30</f>
        <v>0</v>
      </c>
      <c r="J179" s="5">
        <f t="shared" ref="J179:J183" si="29">H179*I179</f>
        <v>0</v>
      </c>
    </row>
    <row r="180" spans="1:10" x14ac:dyDescent="0.2">
      <c r="A180" s="2"/>
      <c r="B180" s="24"/>
      <c r="C180" s="10"/>
      <c r="D180" s="11"/>
      <c r="E180" s="9"/>
      <c r="F180" s="1" t="s">
        <v>71</v>
      </c>
      <c r="G180" s="41" t="s">
        <v>72</v>
      </c>
      <c r="H180" s="3">
        <v>4</v>
      </c>
      <c r="I180" s="20">
        <f>'Sklady Rekapitulace '!$E$31</f>
        <v>0</v>
      </c>
      <c r="J180" s="5">
        <f t="shared" si="29"/>
        <v>0</v>
      </c>
    </row>
    <row r="181" spans="1:10" x14ac:dyDescent="0.2">
      <c r="A181" s="2"/>
      <c r="B181" s="24"/>
      <c r="C181" s="42"/>
      <c r="D181" s="3"/>
      <c r="E181" s="43"/>
      <c r="F181" s="1" t="s">
        <v>20</v>
      </c>
      <c r="G181" s="41" t="s">
        <v>72</v>
      </c>
      <c r="H181" s="3">
        <v>23</v>
      </c>
      <c r="I181" s="20">
        <f>'Sklady Rekapitulace '!$E$32</f>
        <v>0</v>
      </c>
      <c r="J181" s="5">
        <f t="shared" si="29"/>
        <v>0</v>
      </c>
    </row>
    <row r="182" spans="1:10" x14ac:dyDescent="0.2">
      <c r="A182" s="2"/>
      <c r="B182" s="24"/>
      <c r="C182" s="42"/>
      <c r="D182" s="3"/>
      <c r="E182" s="43"/>
      <c r="F182" s="1" t="s">
        <v>21</v>
      </c>
      <c r="G182" s="41" t="s">
        <v>72</v>
      </c>
      <c r="H182" s="3">
        <v>0</v>
      </c>
      <c r="I182" s="20">
        <f>'Sklady Rekapitulace '!$E$33</f>
        <v>0</v>
      </c>
      <c r="J182" s="5">
        <f t="shared" si="29"/>
        <v>0</v>
      </c>
    </row>
    <row r="183" spans="1:10" x14ac:dyDescent="0.2">
      <c r="A183" s="2"/>
      <c r="B183" s="24"/>
      <c r="C183" s="42"/>
      <c r="D183" s="3"/>
      <c r="E183" s="43"/>
      <c r="F183" s="2" t="s">
        <v>22</v>
      </c>
      <c r="G183" s="3" t="s">
        <v>70</v>
      </c>
      <c r="H183" s="3">
        <v>1</v>
      </c>
      <c r="I183" s="20">
        <f>'Sklady Rekapitulace '!$E$34</f>
        <v>0</v>
      </c>
      <c r="J183" s="5">
        <f t="shared" si="29"/>
        <v>0</v>
      </c>
    </row>
    <row r="184" spans="1:10" ht="13.5" thickBot="1" x14ac:dyDescent="0.25">
      <c r="A184" s="12"/>
      <c r="B184" s="44"/>
      <c r="C184" s="45" t="s">
        <v>73</v>
      </c>
      <c r="D184" s="46"/>
      <c r="E184" s="47"/>
      <c r="F184" s="48"/>
      <c r="G184" s="46"/>
      <c r="H184" s="46"/>
      <c r="I184" s="21"/>
      <c r="J184" s="7">
        <f>SUM(J179:J183)</f>
        <v>0</v>
      </c>
    </row>
    <row r="185" spans="1:10" x14ac:dyDescent="0.2">
      <c r="A185" s="2"/>
      <c r="B185" s="24" t="s">
        <v>342</v>
      </c>
      <c r="C185" s="10" t="s">
        <v>343</v>
      </c>
      <c r="D185" s="11">
        <v>5</v>
      </c>
      <c r="E185" s="9">
        <v>44350</v>
      </c>
      <c r="F185" s="1" t="s">
        <v>16</v>
      </c>
      <c r="G185" s="41" t="s">
        <v>70</v>
      </c>
      <c r="H185" s="3">
        <v>1</v>
      </c>
      <c r="I185" s="20">
        <f>'Sklady Rekapitulace '!$E$30</f>
        <v>0</v>
      </c>
      <c r="J185" s="5">
        <f t="shared" ref="J185:J189" si="30">H185*I185</f>
        <v>0</v>
      </c>
    </row>
    <row r="186" spans="1:10" x14ac:dyDescent="0.2">
      <c r="A186" s="2"/>
      <c r="B186" s="24"/>
      <c r="C186" s="10"/>
      <c r="D186" s="11"/>
      <c r="E186" s="9"/>
      <c r="F186" s="1" t="s">
        <v>71</v>
      </c>
      <c r="G186" s="41" t="s">
        <v>72</v>
      </c>
      <c r="H186" s="3">
        <v>4</v>
      </c>
      <c r="I186" s="20">
        <f>'Sklady Rekapitulace '!$E$31</f>
        <v>0</v>
      </c>
      <c r="J186" s="5">
        <f t="shared" si="30"/>
        <v>0</v>
      </c>
    </row>
    <row r="187" spans="1:10" x14ac:dyDescent="0.2">
      <c r="A187" s="2"/>
      <c r="B187" s="24"/>
      <c r="C187" s="42"/>
      <c r="D187" s="3"/>
      <c r="E187" s="43"/>
      <c r="F187" s="1" t="s">
        <v>20</v>
      </c>
      <c r="G187" s="41" t="s">
        <v>72</v>
      </c>
      <c r="H187" s="3">
        <v>25</v>
      </c>
      <c r="I187" s="20">
        <f>'Sklady Rekapitulace '!$E$32</f>
        <v>0</v>
      </c>
      <c r="J187" s="5">
        <f t="shared" si="30"/>
        <v>0</v>
      </c>
    </row>
    <row r="188" spans="1:10" x14ac:dyDescent="0.2">
      <c r="A188" s="2"/>
      <c r="B188" s="24"/>
      <c r="C188" s="42"/>
      <c r="D188" s="3"/>
      <c r="E188" s="43"/>
      <c r="F188" s="1" t="s">
        <v>21</v>
      </c>
      <c r="G188" s="41" t="s">
        <v>72</v>
      </c>
      <c r="H188" s="3">
        <v>0</v>
      </c>
      <c r="I188" s="20">
        <f>'Sklady Rekapitulace '!$E$33</f>
        <v>0</v>
      </c>
      <c r="J188" s="5">
        <f t="shared" si="30"/>
        <v>0</v>
      </c>
    </row>
    <row r="189" spans="1:10" x14ac:dyDescent="0.2">
      <c r="A189" s="2"/>
      <c r="B189" s="24"/>
      <c r="C189" s="42"/>
      <c r="D189" s="3"/>
      <c r="E189" s="43"/>
      <c r="F189" s="2" t="s">
        <v>22</v>
      </c>
      <c r="G189" s="3" t="s">
        <v>70</v>
      </c>
      <c r="H189" s="3">
        <v>1</v>
      </c>
      <c r="I189" s="20">
        <f>'Sklady Rekapitulace '!$E$34</f>
        <v>0</v>
      </c>
      <c r="J189" s="5">
        <f t="shared" si="30"/>
        <v>0</v>
      </c>
    </row>
    <row r="190" spans="1:10" ht="13.5" thickBot="1" x14ac:dyDescent="0.25">
      <c r="A190" s="12"/>
      <c r="B190" s="44"/>
      <c r="C190" s="45" t="s">
        <v>73</v>
      </c>
      <c r="D190" s="46"/>
      <c r="E190" s="47"/>
      <c r="F190" s="48"/>
      <c r="G190" s="46"/>
      <c r="H190" s="46"/>
      <c r="I190" s="21"/>
      <c r="J190" s="7">
        <f>SUM(J185:J189)</f>
        <v>0</v>
      </c>
    </row>
    <row r="191" spans="1:10" x14ac:dyDescent="0.2">
      <c r="A191" s="2"/>
      <c r="B191" s="24" t="s">
        <v>344</v>
      </c>
      <c r="C191" s="10" t="s">
        <v>345</v>
      </c>
      <c r="D191" s="11">
        <v>5</v>
      </c>
      <c r="E191" s="9">
        <v>43999</v>
      </c>
      <c r="F191" s="1" t="s">
        <v>16</v>
      </c>
      <c r="G191" s="41" t="s">
        <v>70</v>
      </c>
      <c r="H191" s="3">
        <v>1</v>
      </c>
      <c r="I191" s="20">
        <f>'Sklady Rekapitulace '!$E$30</f>
        <v>0</v>
      </c>
      <c r="J191" s="5">
        <f t="shared" ref="J191:J195" si="31">H191*I191</f>
        <v>0</v>
      </c>
    </row>
    <row r="192" spans="1:10" x14ac:dyDescent="0.2">
      <c r="A192" s="2"/>
      <c r="B192" s="24"/>
      <c r="C192" s="10"/>
      <c r="D192" s="11"/>
      <c r="E192" s="9"/>
      <c r="F192" s="1" t="s">
        <v>71</v>
      </c>
      <c r="G192" s="41" t="s">
        <v>72</v>
      </c>
      <c r="H192" s="3">
        <v>14</v>
      </c>
      <c r="I192" s="20">
        <f>'Sklady Rekapitulace '!$E$31</f>
        <v>0</v>
      </c>
      <c r="J192" s="5">
        <f t="shared" si="31"/>
        <v>0</v>
      </c>
    </row>
    <row r="193" spans="1:10" x14ac:dyDescent="0.2">
      <c r="A193" s="2"/>
      <c r="B193" s="24"/>
      <c r="C193" s="42"/>
      <c r="D193" s="3"/>
      <c r="E193" s="43"/>
      <c r="F193" s="1" t="s">
        <v>20</v>
      </c>
      <c r="G193" s="41" t="s">
        <v>72</v>
      </c>
      <c r="H193" s="3">
        <v>90</v>
      </c>
      <c r="I193" s="20">
        <f>'Sklady Rekapitulace '!$E$32</f>
        <v>0</v>
      </c>
      <c r="J193" s="5">
        <f t="shared" si="31"/>
        <v>0</v>
      </c>
    </row>
    <row r="194" spans="1:10" x14ac:dyDescent="0.2">
      <c r="A194" s="2"/>
      <c r="B194" s="24"/>
      <c r="C194" s="42"/>
      <c r="D194" s="3"/>
      <c r="E194" s="43"/>
      <c r="F194" s="1" t="s">
        <v>21</v>
      </c>
      <c r="G194" s="41" t="s">
        <v>72</v>
      </c>
      <c r="H194" s="3">
        <v>9</v>
      </c>
      <c r="I194" s="20">
        <f>'Sklady Rekapitulace '!$E$33</f>
        <v>0</v>
      </c>
      <c r="J194" s="5">
        <f t="shared" si="31"/>
        <v>0</v>
      </c>
    </row>
    <row r="195" spans="1:10" x14ac:dyDescent="0.2">
      <c r="A195" s="2"/>
      <c r="B195" s="24"/>
      <c r="C195" s="42"/>
      <c r="D195" s="3"/>
      <c r="E195" s="43"/>
      <c r="F195" s="2" t="s">
        <v>22</v>
      </c>
      <c r="G195" s="3" t="s">
        <v>70</v>
      </c>
      <c r="H195" s="3">
        <v>1</v>
      </c>
      <c r="I195" s="20">
        <f>'Sklady Rekapitulace '!$E$34</f>
        <v>0</v>
      </c>
      <c r="J195" s="5">
        <f t="shared" si="31"/>
        <v>0</v>
      </c>
    </row>
    <row r="196" spans="1:10" ht="13.5" thickBot="1" x14ac:dyDescent="0.25">
      <c r="A196" s="12"/>
      <c r="B196" s="44"/>
      <c r="C196" s="45" t="s">
        <v>73</v>
      </c>
      <c r="D196" s="46"/>
      <c r="E196" s="47"/>
      <c r="F196" s="48"/>
      <c r="G196" s="46"/>
      <c r="H196" s="46"/>
      <c r="I196" s="21"/>
      <c r="J196" s="7">
        <f>SUM(J191:J195)</f>
        <v>0</v>
      </c>
    </row>
  </sheetData>
  <sheetProtection algorithmName="SHA-512" hashValue="bDY6vi+2/eg+ssW28SHQTREcXpMz3knLIUCvLyVvZlQm73gCjjF/RHLfxWokxC9tSXuntpkPMGZK8Pd8GlRtqw==" saltValue="4g8SPJSTFRh+I0sslQT8Hw==" spinCount="100000" sheet="1" objects="1" scenarios="1" selectLockedCells="1" selectUnlockedCells="1"/>
  <autoFilter ref="A4:J196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1ADEE-924F-41A1-88F2-B600CAF550EA}">
  <sheetPr>
    <pageSetUpPr fitToPage="1"/>
  </sheetPr>
  <dimension ref="A1:J12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346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347</v>
      </c>
      <c r="C5" s="10" t="s">
        <v>348</v>
      </c>
      <c r="D5" s="11">
        <v>2</v>
      </c>
      <c r="E5" s="9">
        <v>45099</v>
      </c>
      <c r="F5" s="1" t="s">
        <v>16</v>
      </c>
      <c r="G5" s="41" t="s">
        <v>70</v>
      </c>
      <c r="H5" s="3">
        <v>1</v>
      </c>
      <c r="I5" s="20">
        <f>'Sklady Rekapitulace '!$E$37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8</v>
      </c>
      <c r="I6" s="20">
        <f>'Sklady Rekapitulace '!$E$38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70</v>
      </c>
      <c r="I7" s="20">
        <f>'Sklady Rekapitulace '!$E$39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24</v>
      </c>
      <c r="G8" s="41" t="s">
        <v>72</v>
      </c>
      <c r="H8" s="3">
        <v>5</v>
      </c>
      <c r="I8" s="20">
        <f>'Sklady Rekapitulace '!$E$40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'!$E$41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248</v>
      </c>
      <c r="C11" s="10" t="s">
        <v>349</v>
      </c>
      <c r="D11" s="11">
        <v>2</v>
      </c>
      <c r="E11" s="9">
        <v>45084</v>
      </c>
      <c r="F11" s="1" t="s">
        <v>16</v>
      </c>
      <c r="G11" s="41" t="s">
        <v>70</v>
      </c>
      <c r="H11" s="3">
        <v>1</v>
      </c>
      <c r="I11" s="20">
        <f>'Sklady Rekapitulace '!$E$37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23</v>
      </c>
      <c r="I12" s="20">
        <f>'Sklady Rekapitulace '!$E$38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360</v>
      </c>
      <c r="I13" s="20">
        <f>'Sklady Rekapitulace '!$E$39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24</v>
      </c>
      <c r="G14" s="41" t="s">
        <v>72</v>
      </c>
      <c r="H14" s="3">
        <v>4</v>
      </c>
      <c r="I14" s="20">
        <f>'Sklady Rekapitulace '!$E$40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'!$E$41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256</v>
      </c>
      <c r="C17" s="10" t="s">
        <v>350</v>
      </c>
      <c r="D17" s="11">
        <v>2</v>
      </c>
      <c r="E17" s="9">
        <v>45090</v>
      </c>
      <c r="F17" s="1" t="s">
        <v>16</v>
      </c>
      <c r="G17" s="41" t="s">
        <v>70</v>
      </c>
      <c r="H17" s="3">
        <v>1</v>
      </c>
      <c r="I17" s="20">
        <f>'Sklady Rekapitulace '!$E$37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14</v>
      </c>
      <c r="I18" s="20">
        <f>'Sklady Rekapitulace '!$E$38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190</v>
      </c>
      <c r="I19" s="20">
        <f>'Sklady Rekapitulace '!$E$39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24</v>
      </c>
      <c r="G20" s="41" t="s">
        <v>72</v>
      </c>
      <c r="H20" s="3">
        <v>11</v>
      </c>
      <c r="I20" s="20">
        <f>'Sklady Rekapitulace '!$E$40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'!$E$41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351</v>
      </c>
      <c r="C23" s="10" t="s">
        <v>352</v>
      </c>
      <c r="D23" s="11">
        <v>2</v>
      </c>
      <c r="E23" s="9">
        <v>44939</v>
      </c>
      <c r="F23" s="1" t="s">
        <v>16</v>
      </c>
      <c r="G23" s="41" t="s">
        <v>70</v>
      </c>
      <c r="H23" s="3">
        <v>1</v>
      </c>
      <c r="I23" s="20">
        <f>'Sklady Rekapitulace '!$E$37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17</v>
      </c>
      <c r="I24" s="20">
        <f>'Sklady Rekapitulace '!$E$38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130</v>
      </c>
      <c r="I25" s="20">
        <f>'Sklady Rekapitulace '!$E$39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24</v>
      </c>
      <c r="G26" s="41" t="s">
        <v>72</v>
      </c>
      <c r="H26" s="3">
        <v>14</v>
      </c>
      <c r="I26" s="20">
        <f>'Sklady Rekapitulace '!$E$40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'!$E$41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353</v>
      </c>
      <c r="C29" s="10" t="s">
        <v>354</v>
      </c>
      <c r="D29" s="11">
        <v>2</v>
      </c>
      <c r="E29" s="9">
        <v>44939</v>
      </c>
      <c r="F29" s="1" t="s">
        <v>16</v>
      </c>
      <c r="G29" s="41" t="s">
        <v>70</v>
      </c>
      <c r="H29" s="3">
        <v>1</v>
      </c>
      <c r="I29" s="20">
        <f>'Sklady Rekapitulace '!$E$37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6</v>
      </c>
      <c r="I30" s="20">
        <f>'Sklady Rekapitulace '!$E$38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60</v>
      </c>
      <c r="I31" s="20">
        <f>'Sklady Rekapitulace '!$E$39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24</v>
      </c>
      <c r="G32" s="41" t="s">
        <v>72</v>
      </c>
      <c r="H32" s="3">
        <v>8</v>
      </c>
      <c r="I32" s="20">
        <f>'Sklady Rekapitulace '!$E$40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'!$E$41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171</v>
      </c>
      <c r="C35" s="10" t="s">
        <v>355</v>
      </c>
      <c r="D35" s="11">
        <v>2</v>
      </c>
      <c r="E35" s="9">
        <v>44939</v>
      </c>
      <c r="F35" s="1" t="s">
        <v>16</v>
      </c>
      <c r="G35" s="41" t="s">
        <v>70</v>
      </c>
      <c r="H35" s="3">
        <v>1</v>
      </c>
      <c r="I35" s="20">
        <f>'Sklady Rekapitulace '!$E$37</f>
        <v>0</v>
      </c>
      <c r="J35" s="5">
        <f t="shared" ref="J35:J39" si="5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60</v>
      </c>
      <c r="I36" s="20">
        <f>'Sklady Rekapitulace '!$E$38</f>
        <v>0</v>
      </c>
      <c r="J36" s="5">
        <f t="shared" si="5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730</v>
      </c>
      <c r="I37" s="20">
        <f>'Sklady Rekapitulace '!$E$39</f>
        <v>0</v>
      </c>
      <c r="J37" s="5">
        <f t="shared" si="5"/>
        <v>0</v>
      </c>
    </row>
    <row r="38" spans="1:10" x14ac:dyDescent="0.2">
      <c r="A38" s="2"/>
      <c r="B38" s="24"/>
      <c r="C38" s="42"/>
      <c r="D38" s="3"/>
      <c r="E38" s="43"/>
      <c r="F38" s="1" t="s">
        <v>24</v>
      </c>
      <c r="G38" s="41" t="s">
        <v>72</v>
      </c>
      <c r="H38" s="3">
        <v>110</v>
      </c>
      <c r="I38" s="20">
        <f>'Sklady Rekapitulace '!$E$40</f>
        <v>0</v>
      </c>
      <c r="J38" s="5">
        <f t="shared" si="5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'!$E$41</f>
        <v>0</v>
      </c>
      <c r="J39" s="5">
        <f t="shared" si="5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180</v>
      </c>
      <c r="C41" s="10" t="s">
        <v>356</v>
      </c>
      <c r="D41" s="11">
        <v>2</v>
      </c>
      <c r="E41" s="9">
        <v>45084</v>
      </c>
      <c r="F41" s="1" t="s">
        <v>16</v>
      </c>
      <c r="G41" s="41" t="s">
        <v>70</v>
      </c>
      <c r="H41" s="3">
        <v>1</v>
      </c>
      <c r="I41" s="20">
        <f>'Sklady Rekapitulace '!$E$37</f>
        <v>0</v>
      </c>
      <c r="J41" s="5">
        <f t="shared" ref="J41:J45" si="6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5</v>
      </c>
      <c r="I42" s="20">
        <f>'Sklady Rekapitulace '!$E$38</f>
        <v>0</v>
      </c>
      <c r="J42" s="5">
        <f t="shared" si="6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80</v>
      </c>
      <c r="I43" s="20">
        <f>'Sklady Rekapitulace '!$E$39</f>
        <v>0</v>
      </c>
      <c r="J43" s="5">
        <f t="shared" si="6"/>
        <v>0</v>
      </c>
    </row>
    <row r="44" spans="1:10" x14ac:dyDescent="0.2">
      <c r="A44" s="2"/>
      <c r="B44" s="24"/>
      <c r="C44" s="42"/>
      <c r="D44" s="3"/>
      <c r="E44" s="43"/>
      <c r="F44" s="1" t="s">
        <v>24</v>
      </c>
      <c r="G44" s="41" t="s">
        <v>72</v>
      </c>
      <c r="H44" s="3">
        <v>10</v>
      </c>
      <c r="I44" s="20">
        <f>'Sklady Rekapitulace '!$E$40</f>
        <v>0</v>
      </c>
      <c r="J44" s="5">
        <f t="shared" si="6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'!$E$41</f>
        <v>0</v>
      </c>
      <c r="J45" s="5">
        <f t="shared" si="6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357</v>
      </c>
      <c r="C47" s="10" t="s">
        <v>358</v>
      </c>
      <c r="D47" s="11">
        <v>2</v>
      </c>
      <c r="E47" s="9">
        <v>44939</v>
      </c>
      <c r="F47" s="1" t="s">
        <v>16</v>
      </c>
      <c r="G47" s="41" t="s">
        <v>70</v>
      </c>
      <c r="H47" s="3">
        <v>1</v>
      </c>
      <c r="I47" s="20">
        <f>'Sklady Rekapitulace '!$E$37</f>
        <v>0</v>
      </c>
      <c r="J47" s="5">
        <f t="shared" ref="J47:J51" si="7">H47*I47</f>
        <v>0</v>
      </c>
    </row>
    <row r="48" spans="1:10" x14ac:dyDescent="0.2">
      <c r="A48" s="2"/>
      <c r="B48" s="24"/>
      <c r="C48" s="10"/>
      <c r="D48" s="11"/>
      <c r="E48" s="9"/>
      <c r="F48" s="1" t="s">
        <v>71</v>
      </c>
      <c r="G48" s="41" t="s">
        <v>72</v>
      </c>
      <c r="H48" s="3">
        <v>3</v>
      </c>
      <c r="I48" s="20">
        <f>'Sklady Rekapitulace '!$E$38</f>
        <v>0</v>
      </c>
      <c r="J48" s="5">
        <f t="shared" si="7"/>
        <v>0</v>
      </c>
    </row>
    <row r="49" spans="1:10" x14ac:dyDescent="0.2">
      <c r="A49" s="2"/>
      <c r="B49" s="24"/>
      <c r="C49" s="42"/>
      <c r="D49" s="3"/>
      <c r="E49" s="43"/>
      <c r="F49" s="1" t="s">
        <v>20</v>
      </c>
      <c r="G49" s="41" t="s">
        <v>72</v>
      </c>
      <c r="H49" s="3">
        <v>40</v>
      </c>
      <c r="I49" s="20">
        <f>'Sklady Rekapitulace '!$E$39</f>
        <v>0</v>
      </c>
      <c r="J49" s="5">
        <f t="shared" si="7"/>
        <v>0</v>
      </c>
    </row>
    <row r="50" spans="1:10" x14ac:dyDescent="0.2">
      <c r="A50" s="2"/>
      <c r="B50" s="24"/>
      <c r="C50" s="42"/>
      <c r="D50" s="3"/>
      <c r="E50" s="43"/>
      <c r="F50" s="1" t="s">
        <v>24</v>
      </c>
      <c r="G50" s="41" t="s">
        <v>72</v>
      </c>
      <c r="H50" s="3">
        <v>0</v>
      </c>
      <c r="I50" s="20">
        <f>'Sklady Rekapitulace '!$E$40</f>
        <v>0</v>
      </c>
      <c r="J50" s="5">
        <f t="shared" si="7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'!$E$41</f>
        <v>0</v>
      </c>
      <c r="J51" s="5">
        <f t="shared" si="7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359</v>
      </c>
      <c r="C53" s="10" t="s">
        <v>360</v>
      </c>
      <c r="D53" s="11">
        <v>2</v>
      </c>
      <c r="E53" s="9">
        <v>45131</v>
      </c>
      <c r="F53" s="1" t="s">
        <v>16</v>
      </c>
      <c r="G53" s="41" t="s">
        <v>70</v>
      </c>
      <c r="H53" s="3">
        <v>1</v>
      </c>
      <c r="I53" s="20">
        <f>'Sklady Rekapitulace '!$E$37</f>
        <v>0</v>
      </c>
      <c r="J53" s="5">
        <f t="shared" ref="J53:J57" si="8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13</v>
      </c>
      <c r="I54" s="20">
        <f>'Sklady Rekapitulace '!$E$38</f>
        <v>0</v>
      </c>
      <c r="J54" s="5">
        <f t="shared" si="8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165</v>
      </c>
      <c r="I55" s="20">
        <f>'Sklady Rekapitulace '!$E$39</f>
        <v>0</v>
      </c>
      <c r="J55" s="5">
        <f t="shared" si="8"/>
        <v>0</v>
      </c>
    </row>
    <row r="56" spans="1:10" x14ac:dyDescent="0.2">
      <c r="A56" s="2"/>
      <c r="B56" s="24"/>
      <c r="C56" s="42"/>
      <c r="D56" s="3"/>
      <c r="E56" s="43"/>
      <c r="F56" s="1" t="s">
        <v>24</v>
      </c>
      <c r="G56" s="41" t="s">
        <v>72</v>
      </c>
      <c r="H56" s="3">
        <v>22</v>
      </c>
      <c r="I56" s="20">
        <f>'Sklady Rekapitulace '!$E$40</f>
        <v>0</v>
      </c>
      <c r="J56" s="5">
        <f t="shared" si="8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'!$E$41</f>
        <v>0</v>
      </c>
      <c r="J57" s="5">
        <f t="shared" si="8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 t="s">
        <v>361</v>
      </c>
      <c r="C59" s="10" t="s">
        <v>362</v>
      </c>
      <c r="D59" s="11">
        <v>2</v>
      </c>
      <c r="E59" s="9">
        <v>44939</v>
      </c>
      <c r="F59" s="1" t="s">
        <v>16</v>
      </c>
      <c r="G59" s="41" t="s">
        <v>70</v>
      </c>
      <c r="H59" s="3">
        <v>1</v>
      </c>
      <c r="I59" s="20">
        <f>'Sklady Rekapitulace '!$E$37</f>
        <v>0</v>
      </c>
      <c r="J59" s="5">
        <f t="shared" ref="J59:J63" si="9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10</v>
      </c>
      <c r="I60" s="20">
        <f>'Sklady Rekapitulace '!$E$38</f>
        <v>0</v>
      </c>
      <c r="J60" s="5">
        <f t="shared" si="9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120</v>
      </c>
      <c r="I61" s="20">
        <f>'Sklady Rekapitulace '!$E$39</f>
        <v>0</v>
      </c>
      <c r="J61" s="5">
        <f t="shared" si="9"/>
        <v>0</v>
      </c>
    </row>
    <row r="62" spans="1:10" x14ac:dyDescent="0.2">
      <c r="A62" s="2"/>
      <c r="B62" s="24"/>
      <c r="C62" s="42"/>
      <c r="D62" s="3"/>
      <c r="E62" s="43"/>
      <c r="F62" s="1" t="s">
        <v>24</v>
      </c>
      <c r="G62" s="41" t="s">
        <v>72</v>
      </c>
      <c r="H62" s="3">
        <v>6</v>
      </c>
      <c r="I62" s="20">
        <f>'Sklady Rekapitulace '!$E$40</f>
        <v>0</v>
      </c>
      <c r="J62" s="5">
        <f t="shared" si="9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'!$E$41</f>
        <v>0</v>
      </c>
      <c r="J63" s="5">
        <f t="shared" si="9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  <row r="65" spans="1:10" x14ac:dyDescent="0.2">
      <c r="A65" s="2"/>
      <c r="B65" s="24" t="s">
        <v>240</v>
      </c>
      <c r="C65" s="10" t="s">
        <v>363</v>
      </c>
      <c r="D65" s="11">
        <v>2</v>
      </c>
      <c r="E65" s="9">
        <v>44939</v>
      </c>
      <c r="F65" s="1" t="s">
        <v>16</v>
      </c>
      <c r="G65" s="41" t="s">
        <v>70</v>
      </c>
      <c r="H65" s="3">
        <v>1</v>
      </c>
      <c r="I65" s="20">
        <f>'Sklady Rekapitulace '!$E$37</f>
        <v>0</v>
      </c>
      <c r="J65" s="5">
        <f t="shared" ref="J65:J69" si="10">H65*I65</f>
        <v>0</v>
      </c>
    </row>
    <row r="66" spans="1:10" x14ac:dyDescent="0.2">
      <c r="A66" s="2"/>
      <c r="B66" s="24"/>
      <c r="C66" s="10"/>
      <c r="D66" s="11"/>
      <c r="E66" s="9"/>
      <c r="F66" s="1" t="s">
        <v>71</v>
      </c>
      <c r="G66" s="41" t="s">
        <v>72</v>
      </c>
      <c r="H66" s="3">
        <v>25</v>
      </c>
      <c r="I66" s="20">
        <f>'Sklady Rekapitulace '!$E$38</f>
        <v>0</v>
      </c>
      <c r="J66" s="5">
        <f t="shared" si="10"/>
        <v>0</v>
      </c>
    </row>
    <row r="67" spans="1:10" x14ac:dyDescent="0.2">
      <c r="A67" s="2"/>
      <c r="B67" s="24"/>
      <c r="C67" s="42"/>
      <c r="D67" s="3"/>
      <c r="E67" s="43"/>
      <c r="F67" s="1" t="s">
        <v>20</v>
      </c>
      <c r="G67" s="41" t="s">
        <v>72</v>
      </c>
      <c r="H67" s="3">
        <v>270</v>
      </c>
      <c r="I67" s="20">
        <f>'Sklady Rekapitulace '!$E$39</f>
        <v>0</v>
      </c>
      <c r="J67" s="5">
        <f t="shared" si="10"/>
        <v>0</v>
      </c>
    </row>
    <row r="68" spans="1:10" x14ac:dyDescent="0.2">
      <c r="A68" s="2"/>
      <c r="B68" s="24"/>
      <c r="C68" s="42"/>
      <c r="D68" s="3"/>
      <c r="E68" s="43"/>
      <c r="F68" s="1" t="s">
        <v>24</v>
      </c>
      <c r="G68" s="41" t="s">
        <v>72</v>
      </c>
      <c r="H68" s="3">
        <v>30</v>
      </c>
      <c r="I68" s="20">
        <f>'Sklady Rekapitulace '!$E$40</f>
        <v>0</v>
      </c>
      <c r="J68" s="5">
        <f t="shared" si="10"/>
        <v>0</v>
      </c>
    </row>
    <row r="69" spans="1:10" x14ac:dyDescent="0.2">
      <c r="A69" s="2"/>
      <c r="B69" s="24"/>
      <c r="C69" s="42"/>
      <c r="D69" s="3"/>
      <c r="E69" s="43"/>
      <c r="F69" s="2" t="s">
        <v>22</v>
      </c>
      <c r="G69" s="3" t="s">
        <v>70</v>
      </c>
      <c r="H69" s="3">
        <v>1</v>
      </c>
      <c r="I69" s="20">
        <f>'Sklady Rekapitulace '!$E$41</f>
        <v>0</v>
      </c>
      <c r="J69" s="5">
        <f t="shared" si="10"/>
        <v>0</v>
      </c>
    </row>
    <row r="70" spans="1:10" ht="13.5" thickBot="1" x14ac:dyDescent="0.25">
      <c r="A70" s="12"/>
      <c r="B70" s="44"/>
      <c r="C70" s="45" t="s">
        <v>73</v>
      </c>
      <c r="D70" s="46"/>
      <c r="E70" s="47"/>
      <c r="F70" s="48"/>
      <c r="G70" s="46"/>
      <c r="H70" s="46"/>
      <c r="I70" s="21"/>
      <c r="J70" s="7">
        <f>SUM(J65:J69)</f>
        <v>0</v>
      </c>
    </row>
    <row r="71" spans="1:10" x14ac:dyDescent="0.2">
      <c r="A71" s="2"/>
      <c r="B71" s="24" t="s">
        <v>364</v>
      </c>
      <c r="C71" s="10" t="s">
        <v>365</v>
      </c>
      <c r="D71" s="11">
        <v>2</v>
      </c>
      <c r="E71" s="9">
        <v>44939</v>
      </c>
      <c r="F71" s="1" t="s">
        <v>16</v>
      </c>
      <c r="G71" s="41" t="s">
        <v>70</v>
      </c>
      <c r="H71" s="3">
        <v>1</v>
      </c>
      <c r="I71" s="20">
        <f>'Sklady Rekapitulace '!$E$37</f>
        <v>0</v>
      </c>
      <c r="J71" s="5">
        <f t="shared" ref="J71:J75" si="11">H71*I71</f>
        <v>0</v>
      </c>
    </row>
    <row r="72" spans="1:10" x14ac:dyDescent="0.2">
      <c r="A72" s="2"/>
      <c r="B72" s="24"/>
      <c r="C72" s="10"/>
      <c r="D72" s="11"/>
      <c r="E72" s="9"/>
      <c r="F72" s="1" t="s">
        <v>71</v>
      </c>
      <c r="G72" s="41" t="s">
        <v>72</v>
      </c>
      <c r="H72" s="3">
        <v>6</v>
      </c>
      <c r="I72" s="20">
        <f>'Sklady Rekapitulace '!$E$38</f>
        <v>0</v>
      </c>
      <c r="J72" s="5">
        <f t="shared" si="11"/>
        <v>0</v>
      </c>
    </row>
    <row r="73" spans="1:10" x14ac:dyDescent="0.2">
      <c r="A73" s="2"/>
      <c r="B73" s="24"/>
      <c r="C73" s="42"/>
      <c r="D73" s="3"/>
      <c r="E73" s="43"/>
      <c r="F73" s="1" t="s">
        <v>20</v>
      </c>
      <c r="G73" s="41" t="s">
        <v>72</v>
      </c>
      <c r="H73" s="3">
        <v>50</v>
      </c>
      <c r="I73" s="20">
        <f>'Sklady Rekapitulace '!$E$39</f>
        <v>0</v>
      </c>
      <c r="J73" s="5">
        <f t="shared" si="11"/>
        <v>0</v>
      </c>
    </row>
    <row r="74" spans="1:10" x14ac:dyDescent="0.2">
      <c r="A74" s="2"/>
      <c r="B74" s="24"/>
      <c r="C74" s="42"/>
      <c r="D74" s="3"/>
      <c r="E74" s="43"/>
      <c r="F74" s="1" t="s">
        <v>24</v>
      </c>
      <c r="G74" s="41" t="s">
        <v>72</v>
      </c>
      <c r="H74" s="3">
        <v>10</v>
      </c>
      <c r="I74" s="20">
        <f>'Sklady Rekapitulace '!$E$40</f>
        <v>0</v>
      </c>
      <c r="J74" s="5">
        <f t="shared" si="11"/>
        <v>0</v>
      </c>
    </row>
    <row r="75" spans="1:10" x14ac:dyDescent="0.2">
      <c r="A75" s="2"/>
      <c r="B75" s="24"/>
      <c r="C75" s="42"/>
      <c r="D75" s="3"/>
      <c r="E75" s="43"/>
      <c r="F75" s="2" t="s">
        <v>22</v>
      </c>
      <c r="G75" s="3" t="s">
        <v>70</v>
      </c>
      <c r="H75" s="3">
        <v>1</v>
      </c>
      <c r="I75" s="20">
        <f>'Sklady Rekapitulace '!$E$41</f>
        <v>0</v>
      </c>
      <c r="J75" s="5">
        <f t="shared" si="11"/>
        <v>0</v>
      </c>
    </row>
    <row r="76" spans="1:10" ht="13.5" thickBot="1" x14ac:dyDescent="0.25">
      <c r="A76" s="12"/>
      <c r="B76" s="44"/>
      <c r="C76" s="45" t="s">
        <v>73</v>
      </c>
      <c r="D76" s="46"/>
      <c r="E76" s="47"/>
      <c r="F76" s="48"/>
      <c r="G76" s="46"/>
      <c r="H76" s="46"/>
      <c r="I76" s="21"/>
      <c r="J76" s="7">
        <f>SUM(J71:J75)</f>
        <v>0</v>
      </c>
    </row>
    <row r="77" spans="1:10" x14ac:dyDescent="0.2">
      <c r="A77" s="2"/>
      <c r="B77" s="24" t="s">
        <v>366</v>
      </c>
      <c r="C77" s="10" t="s">
        <v>367</v>
      </c>
      <c r="D77" s="11">
        <v>2</v>
      </c>
      <c r="E77" s="9">
        <v>45020</v>
      </c>
      <c r="F77" s="1" t="s">
        <v>16</v>
      </c>
      <c r="G77" s="41" t="s">
        <v>70</v>
      </c>
      <c r="H77" s="3">
        <v>1</v>
      </c>
      <c r="I77" s="20">
        <f>'Sklady Rekapitulace '!$E$37</f>
        <v>0</v>
      </c>
      <c r="J77" s="5">
        <f t="shared" ref="J77:J81" si="12">H77*I77</f>
        <v>0</v>
      </c>
    </row>
    <row r="78" spans="1:10" x14ac:dyDescent="0.2">
      <c r="A78" s="2"/>
      <c r="B78" s="24"/>
      <c r="C78" s="10"/>
      <c r="D78" s="11"/>
      <c r="E78" s="9"/>
      <c r="F78" s="1" t="s">
        <v>71</v>
      </c>
      <c r="G78" s="41" t="s">
        <v>72</v>
      </c>
      <c r="H78" s="3">
        <v>25</v>
      </c>
      <c r="I78" s="20">
        <f>'Sklady Rekapitulace '!$E$38</f>
        <v>0</v>
      </c>
      <c r="J78" s="5">
        <f t="shared" si="12"/>
        <v>0</v>
      </c>
    </row>
    <row r="79" spans="1:10" x14ac:dyDescent="0.2">
      <c r="A79" s="2"/>
      <c r="B79" s="24"/>
      <c r="C79" s="42"/>
      <c r="D79" s="3"/>
      <c r="E79" s="43"/>
      <c r="F79" s="1" t="s">
        <v>20</v>
      </c>
      <c r="G79" s="41" t="s">
        <v>72</v>
      </c>
      <c r="H79" s="3">
        <v>190</v>
      </c>
      <c r="I79" s="20">
        <f>'Sklady Rekapitulace '!$E$39</f>
        <v>0</v>
      </c>
      <c r="J79" s="5">
        <f t="shared" si="12"/>
        <v>0</v>
      </c>
    </row>
    <row r="80" spans="1:10" x14ac:dyDescent="0.2">
      <c r="A80" s="2"/>
      <c r="B80" s="24"/>
      <c r="C80" s="42"/>
      <c r="D80" s="3"/>
      <c r="E80" s="43"/>
      <c r="F80" s="1" t="s">
        <v>24</v>
      </c>
      <c r="G80" s="41" t="s">
        <v>72</v>
      </c>
      <c r="H80" s="3">
        <v>4</v>
      </c>
      <c r="I80" s="20">
        <f>'Sklady Rekapitulace '!$E$40</f>
        <v>0</v>
      </c>
      <c r="J80" s="5">
        <f t="shared" si="12"/>
        <v>0</v>
      </c>
    </row>
    <row r="81" spans="1:10" x14ac:dyDescent="0.2">
      <c r="A81" s="2"/>
      <c r="B81" s="24"/>
      <c r="C81" s="42"/>
      <c r="D81" s="3"/>
      <c r="E81" s="43"/>
      <c r="F81" s="2" t="s">
        <v>22</v>
      </c>
      <c r="G81" s="3" t="s">
        <v>70</v>
      </c>
      <c r="H81" s="3">
        <v>1</v>
      </c>
      <c r="I81" s="20">
        <f>'Sklady Rekapitulace '!$E$41</f>
        <v>0</v>
      </c>
      <c r="J81" s="5">
        <f t="shared" si="12"/>
        <v>0</v>
      </c>
    </row>
    <row r="82" spans="1:10" ht="13.5" thickBot="1" x14ac:dyDescent="0.25">
      <c r="A82" s="12"/>
      <c r="B82" s="44"/>
      <c r="C82" s="45" t="s">
        <v>73</v>
      </c>
      <c r="D82" s="46"/>
      <c r="E82" s="47"/>
      <c r="F82" s="48"/>
      <c r="G82" s="46"/>
      <c r="H82" s="46"/>
      <c r="I82" s="21"/>
      <c r="J82" s="7">
        <f>SUM(J77:J81)</f>
        <v>0</v>
      </c>
    </row>
    <row r="83" spans="1:10" x14ac:dyDescent="0.2">
      <c r="A83" s="2"/>
      <c r="B83" s="24" t="s">
        <v>368</v>
      </c>
      <c r="C83" s="10" t="s">
        <v>369</v>
      </c>
      <c r="D83" s="11">
        <v>2</v>
      </c>
      <c r="E83" s="79">
        <v>45291</v>
      </c>
      <c r="F83" s="1" t="s">
        <v>16</v>
      </c>
      <c r="G83" s="41" t="s">
        <v>70</v>
      </c>
      <c r="H83" s="3">
        <v>1</v>
      </c>
      <c r="I83" s="20">
        <f>'Sklady Rekapitulace '!$E$37</f>
        <v>0</v>
      </c>
      <c r="J83" s="5">
        <f t="shared" ref="J83:J87" si="13">H83*I83</f>
        <v>0</v>
      </c>
    </row>
    <row r="84" spans="1:10" x14ac:dyDescent="0.2">
      <c r="A84" s="2"/>
      <c r="B84" s="24"/>
      <c r="C84" s="10"/>
      <c r="D84" s="11"/>
      <c r="E84" s="9"/>
      <c r="F84" s="1" t="s">
        <v>71</v>
      </c>
      <c r="G84" s="41" t="s">
        <v>72</v>
      </c>
      <c r="H84" s="3">
        <v>35</v>
      </c>
      <c r="I84" s="20">
        <f>'Sklady Rekapitulace '!$E$38</f>
        <v>0</v>
      </c>
      <c r="J84" s="5">
        <f t="shared" si="13"/>
        <v>0</v>
      </c>
    </row>
    <row r="85" spans="1:10" x14ac:dyDescent="0.2">
      <c r="A85" s="2"/>
      <c r="B85" s="24"/>
      <c r="C85" s="42"/>
      <c r="D85" s="3"/>
      <c r="E85" s="43"/>
      <c r="F85" s="1" t="s">
        <v>20</v>
      </c>
      <c r="G85" s="41" t="s">
        <v>72</v>
      </c>
      <c r="H85" s="3">
        <v>330</v>
      </c>
      <c r="I85" s="20">
        <f>'Sklady Rekapitulace '!$E$39</f>
        <v>0</v>
      </c>
      <c r="J85" s="5">
        <f t="shared" si="13"/>
        <v>0</v>
      </c>
    </row>
    <row r="86" spans="1:10" x14ac:dyDescent="0.2">
      <c r="A86" s="2"/>
      <c r="B86" s="24"/>
      <c r="C86" s="42"/>
      <c r="D86" s="3"/>
      <c r="E86" s="43"/>
      <c r="F86" s="1" t="s">
        <v>24</v>
      </c>
      <c r="G86" s="41" t="s">
        <v>72</v>
      </c>
      <c r="H86" s="3">
        <v>15</v>
      </c>
      <c r="I86" s="20">
        <f>'Sklady Rekapitulace '!$E$40</f>
        <v>0</v>
      </c>
      <c r="J86" s="5">
        <f t="shared" si="13"/>
        <v>0</v>
      </c>
    </row>
    <row r="87" spans="1:10" x14ac:dyDescent="0.2">
      <c r="A87" s="2"/>
      <c r="B87" s="24"/>
      <c r="C87" s="42"/>
      <c r="D87" s="3"/>
      <c r="E87" s="43"/>
      <c r="F87" s="2" t="s">
        <v>22</v>
      </c>
      <c r="G87" s="3" t="s">
        <v>70</v>
      </c>
      <c r="H87" s="3">
        <v>1</v>
      </c>
      <c r="I87" s="20">
        <f>'Sklady Rekapitulace '!$E$41</f>
        <v>0</v>
      </c>
      <c r="J87" s="5">
        <f t="shared" si="13"/>
        <v>0</v>
      </c>
    </row>
    <row r="88" spans="1:10" ht="13.5" thickBot="1" x14ac:dyDescent="0.25">
      <c r="A88" s="12"/>
      <c r="B88" s="44"/>
      <c r="C88" s="45" t="s">
        <v>73</v>
      </c>
      <c r="D88" s="46"/>
      <c r="E88" s="47"/>
      <c r="F88" s="48"/>
      <c r="G88" s="46"/>
      <c r="H88" s="46"/>
      <c r="I88" s="21"/>
      <c r="J88" s="7">
        <f>SUM(J83:J87)</f>
        <v>0</v>
      </c>
    </row>
    <row r="89" spans="1:10" x14ac:dyDescent="0.2">
      <c r="A89" s="2"/>
      <c r="B89" s="24" t="s">
        <v>285</v>
      </c>
      <c r="C89" s="10" t="s">
        <v>370</v>
      </c>
      <c r="D89" s="11">
        <v>2</v>
      </c>
      <c r="E89" s="79">
        <v>45291</v>
      </c>
      <c r="F89" s="1" t="s">
        <v>16</v>
      </c>
      <c r="G89" s="41" t="s">
        <v>70</v>
      </c>
      <c r="H89" s="3">
        <v>1</v>
      </c>
      <c r="I89" s="20">
        <f>'Sklady Rekapitulace '!$E$37</f>
        <v>0</v>
      </c>
      <c r="J89" s="5">
        <f t="shared" ref="J89:J93" si="14">H89*I89</f>
        <v>0</v>
      </c>
    </row>
    <row r="90" spans="1:10" x14ac:dyDescent="0.2">
      <c r="A90" s="2"/>
      <c r="B90" s="24"/>
      <c r="C90" s="10"/>
      <c r="D90" s="11"/>
      <c r="E90" s="9"/>
      <c r="F90" s="1" t="s">
        <v>71</v>
      </c>
      <c r="G90" s="41" t="s">
        <v>72</v>
      </c>
      <c r="H90" s="3">
        <v>4</v>
      </c>
      <c r="I90" s="20">
        <f>'Sklady Rekapitulace '!$E$38</f>
        <v>0</v>
      </c>
      <c r="J90" s="5">
        <f t="shared" si="14"/>
        <v>0</v>
      </c>
    </row>
    <row r="91" spans="1:10" x14ac:dyDescent="0.2">
      <c r="A91" s="2"/>
      <c r="B91" s="24"/>
      <c r="C91" s="42"/>
      <c r="D91" s="3"/>
      <c r="E91" s="43"/>
      <c r="F91" s="1" t="s">
        <v>20</v>
      </c>
      <c r="G91" s="41" t="s">
        <v>72</v>
      </c>
      <c r="H91" s="3">
        <v>60</v>
      </c>
      <c r="I91" s="20">
        <f>'Sklady Rekapitulace '!$E$39</f>
        <v>0</v>
      </c>
      <c r="J91" s="5">
        <f t="shared" si="14"/>
        <v>0</v>
      </c>
    </row>
    <row r="92" spans="1:10" x14ac:dyDescent="0.2">
      <c r="A92" s="2"/>
      <c r="B92" s="24"/>
      <c r="C92" s="42"/>
      <c r="D92" s="3"/>
      <c r="E92" s="43"/>
      <c r="F92" s="1" t="s">
        <v>24</v>
      </c>
      <c r="G92" s="41" t="s">
        <v>72</v>
      </c>
      <c r="H92" s="3">
        <v>10</v>
      </c>
      <c r="I92" s="20">
        <f>'Sklady Rekapitulace '!$E$40</f>
        <v>0</v>
      </c>
      <c r="J92" s="5">
        <f t="shared" si="14"/>
        <v>0</v>
      </c>
    </row>
    <row r="93" spans="1:10" x14ac:dyDescent="0.2">
      <c r="A93" s="2"/>
      <c r="B93" s="24"/>
      <c r="C93" s="42"/>
      <c r="D93" s="3"/>
      <c r="E93" s="43"/>
      <c r="F93" s="2" t="s">
        <v>22</v>
      </c>
      <c r="G93" s="3" t="s">
        <v>70</v>
      </c>
      <c r="H93" s="3">
        <v>1</v>
      </c>
      <c r="I93" s="20">
        <f>'Sklady Rekapitulace '!$E$41</f>
        <v>0</v>
      </c>
      <c r="J93" s="5">
        <f t="shared" si="14"/>
        <v>0</v>
      </c>
    </row>
    <row r="94" spans="1:10" ht="13.5" thickBot="1" x14ac:dyDescent="0.25">
      <c r="A94" s="12"/>
      <c r="B94" s="44"/>
      <c r="C94" s="45" t="s">
        <v>73</v>
      </c>
      <c r="D94" s="46"/>
      <c r="E94" s="47"/>
      <c r="F94" s="48"/>
      <c r="G94" s="46"/>
      <c r="H94" s="46"/>
      <c r="I94" s="21"/>
      <c r="J94" s="7">
        <f>SUM(J89:J93)</f>
        <v>0</v>
      </c>
    </row>
    <row r="95" spans="1:10" x14ac:dyDescent="0.2">
      <c r="A95" s="2"/>
      <c r="B95" s="24" t="s">
        <v>371</v>
      </c>
      <c r="C95" s="10" t="s">
        <v>372</v>
      </c>
      <c r="D95" s="11">
        <v>2</v>
      </c>
      <c r="E95" s="9">
        <v>44939</v>
      </c>
      <c r="F95" s="1" t="s">
        <v>16</v>
      </c>
      <c r="G95" s="41" t="s">
        <v>70</v>
      </c>
      <c r="H95" s="3">
        <v>1</v>
      </c>
      <c r="I95" s="20">
        <f>'Sklady Rekapitulace '!$E$37</f>
        <v>0</v>
      </c>
      <c r="J95" s="5">
        <f t="shared" ref="J95:J99" si="15">H95*I95</f>
        <v>0</v>
      </c>
    </row>
    <row r="96" spans="1:10" x14ac:dyDescent="0.2">
      <c r="A96" s="2"/>
      <c r="B96" s="24"/>
      <c r="C96" s="10"/>
      <c r="D96" s="11"/>
      <c r="E96" s="9"/>
      <c r="F96" s="1" t="s">
        <v>71</v>
      </c>
      <c r="G96" s="41" t="s">
        <v>72</v>
      </c>
      <c r="H96" s="3">
        <v>4</v>
      </c>
      <c r="I96" s="20">
        <f>'Sklady Rekapitulace '!$E$38</f>
        <v>0</v>
      </c>
      <c r="J96" s="5">
        <f t="shared" si="15"/>
        <v>0</v>
      </c>
    </row>
    <row r="97" spans="1:10" x14ac:dyDescent="0.2">
      <c r="A97" s="2"/>
      <c r="B97" s="24"/>
      <c r="C97" s="42"/>
      <c r="D97" s="3"/>
      <c r="E97" s="43"/>
      <c r="F97" s="1" t="s">
        <v>20</v>
      </c>
      <c r="G97" s="41" t="s">
        <v>72</v>
      </c>
      <c r="H97" s="3">
        <v>40</v>
      </c>
      <c r="I97" s="20">
        <f>'Sklady Rekapitulace '!$E$39</f>
        <v>0</v>
      </c>
      <c r="J97" s="5">
        <f t="shared" si="15"/>
        <v>0</v>
      </c>
    </row>
    <row r="98" spans="1:10" x14ac:dyDescent="0.2">
      <c r="A98" s="2"/>
      <c r="B98" s="24"/>
      <c r="C98" s="42"/>
      <c r="D98" s="3"/>
      <c r="E98" s="43"/>
      <c r="F98" s="1" t="s">
        <v>24</v>
      </c>
      <c r="G98" s="41" t="s">
        <v>72</v>
      </c>
      <c r="H98" s="3">
        <v>7</v>
      </c>
      <c r="I98" s="20">
        <f>'Sklady Rekapitulace '!$E$40</f>
        <v>0</v>
      </c>
      <c r="J98" s="5">
        <f t="shared" si="15"/>
        <v>0</v>
      </c>
    </row>
    <row r="99" spans="1:10" x14ac:dyDescent="0.2">
      <c r="A99" s="2"/>
      <c r="B99" s="24"/>
      <c r="C99" s="42"/>
      <c r="D99" s="3"/>
      <c r="E99" s="43"/>
      <c r="F99" s="2" t="s">
        <v>22</v>
      </c>
      <c r="G99" s="3" t="s">
        <v>70</v>
      </c>
      <c r="H99" s="3">
        <v>1</v>
      </c>
      <c r="I99" s="20">
        <f>'Sklady Rekapitulace '!$E$41</f>
        <v>0</v>
      </c>
      <c r="J99" s="5">
        <f t="shared" si="15"/>
        <v>0</v>
      </c>
    </row>
    <row r="100" spans="1:10" ht="13.5" thickBot="1" x14ac:dyDescent="0.25">
      <c r="A100" s="12"/>
      <c r="B100" s="44"/>
      <c r="C100" s="45" t="s">
        <v>73</v>
      </c>
      <c r="D100" s="46"/>
      <c r="E100" s="47"/>
      <c r="F100" s="48"/>
      <c r="G100" s="46"/>
      <c r="H100" s="46"/>
      <c r="I100" s="21"/>
      <c r="J100" s="7">
        <f>SUM(J95:J99)</f>
        <v>0</v>
      </c>
    </row>
    <row r="101" spans="1:10" x14ac:dyDescent="0.2">
      <c r="A101" s="2"/>
      <c r="B101" s="24" t="s">
        <v>373</v>
      </c>
      <c r="C101" s="10" t="s">
        <v>374</v>
      </c>
      <c r="D101" s="11">
        <v>2</v>
      </c>
      <c r="E101" s="9">
        <v>44939</v>
      </c>
      <c r="F101" s="1" t="s">
        <v>16</v>
      </c>
      <c r="G101" s="41" t="s">
        <v>70</v>
      </c>
      <c r="H101" s="3">
        <v>1</v>
      </c>
      <c r="I101" s="20">
        <f>'Sklady Rekapitulace '!$E$37</f>
        <v>0</v>
      </c>
      <c r="J101" s="5">
        <f t="shared" ref="J101:J105" si="16">H101*I101</f>
        <v>0</v>
      </c>
    </row>
    <row r="102" spans="1:10" x14ac:dyDescent="0.2">
      <c r="A102" s="2"/>
      <c r="B102" s="24"/>
      <c r="C102" s="10"/>
      <c r="D102" s="11"/>
      <c r="E102" s="9"/>
      <c r="F102" s="1" t="s">
        <v>71</v>
      </c>
      <c r="G102" s="41" t="s">
        <v>72</v>
      </c>
      <c r="H102" s="3">
        <v>5</v>
      </c>
      <c r="I102" s="20">
        <f>'Sklady Rekapitulace '!$E$38</f>
        <v>0</v>
      </c>
      <c r="J102" s="5">
        <f t="shared" si="16"/>
        <v>0</v>
      </c>
    </row>
    <row r="103" spans="1:10" x14ac:dyDescent="0.2">
      <c r="A103" s="2"/>
      <c r="B103" s="24"/>
      <c r="C103" s="42"/>
      <c r="D103" s="3"/>
      <c r="E103" s="43"/>
      <c r="F103" s="1" t="s">
        <v>20</v>
      </c>
      <c r="G103" s="41" t="s">
        <v>72</v>
      </c>
      <c r="H103" s="3">
        <v>55</v>
      </c>
      <c r="I103" s="20">
        <f>'Sklady Rekapitulace '!$E$39</f>
        <v>0</v>
      </c>
      <c r="J103" s="5">
        <f t="shared" si="16"/>
        <v>0</v>
      </c>
    </row>
    <row r="104" spans="1:10" x14ac:dyDescent="0.2">
      <c r="A104" s="2"/>
      <c r="B104" s="24"/>
      <c r="C104" s="42"/>
      <c r="D104" s="3"/>
      <c r="E104" s="43"/>
      <c r="F104" s="1" t="s">
        <v>24</v>
      </c>
      <c r="G104" s="41" t="s">
        <v>72</v>
      </c>
      <c r="H104" s="3">
        <v>16</v>
      </c>
      <c r="I104" s="20">
        <f>'Sklady Rekapitulace '!$E$40</f>
        <v>0</v>
      </c>
      <c r="J104" s="5">
        <f t="shared" si="16"/>
        <v>0</v>
      </c>
    </row>
    <row r="105" spans="1:10" x14ac:dyDescent="0.2">
      <c r="A105" s="2"/>
      <c r="B105" s="24"/>
      <c r="C105" s="42"/>
      <c r="D105" s="3"/>
      <c r="E105" s="43"/>
      <c r="F105" s="2" t="s">
        <v>22</v>
      </c>
      <c r="G105" s="3" t="s">
        <v>70</v>
      </c>
      <c r="H105" s="3">
        <v>1</v>
      </c>
      <c r="I105" s="20">
        <f>'Sklady Rekapitulace '!$E$41</f>
        <v>0</v>
      </c>
      <c r="J105" s="5">
        <f t="shared" si="16"/>
        <v>0</v>
      </c>
    </row>
    <row r="106" spans="1:10" ht="13.5" thickBot="1" x14ac:dyDescent="0.25">
      <c r="A106" s="12"/>
      <c r="B106" s="44"/>
      <c r="C106" s="45" t="s">
        <v>73</v>
      </c>
      <c r="D106" s="46"/>
      <c r="E106" s="47"/>
      <c r="F106" s="48"/>
      <c r="G106" s="46"/>
      <c r="H106" s="46"/>
      <c r="I106" s="21"/>
      <c r="J106" s="7">
        <f>SUM(J101:J105)</f>
        <v>0</v>
      </c>
    </row>
    <row r="107" spans="1:10" x14ac:dyDescent="0.2">
      <c r="A107" s="2"/>
      <c r="B107" s="24" t="s">
        <v>152</v>
      </c>
      <c r="C107" s="10" t="s">
        <v>375</v>
      </c>
      <c r="D107" s="11">
        <v>2</v>
      </c>
      <c r="E107" s="79">
        <v>45291</v>
      </c>
      <c r="F107" s="1" t="s">
        <v>16</v>
      </c>
      <c r="G107" s="41" t="s">
        <v>70</v>
      </c>
      <c r="H107" s="3">
        <v>1</v>
      </c>
      <c r="I107" s="20">
        <f>'Sklady Rekapitulace '!$E$37</f>
        <v>0</v>
      </c>
      <c r="J107" s="5">
        <f t="shared" ref="J107:J111" si="17">H107*I107</f>
        <v>0</v>
      </c>
    </row>
    <row r="108" spans="1:10" x14ac:dyDescent="0.2">
      <c r="A108" s="2"/>
      <c r="B108" s="24"/>
      <c r="C108" s="10"/>
      <c r="D108" s="11"/>
      <c r="E108" s="9"/>
      <c r="F108" s="1" t="s">
        <v>71</v>
      </c>
      <c r="G108" s="41" t="s">
        <v>72</v>
      </c>
      <c r="H108" s="3">
        <v>12</v>
      </c>
      <c r="I108" s="20">
        <f>'Sklady Rekapitulace '!$E$38</f>
        <v>0</v>
      </c>
      <c r="J108" s="5">
        <f t="shared" si="17"/>
        <v>0</v>
      </c>
    </row>
    <row r="109" spans="1:10" x14ac:dyDescent="0.2">
      <c r="A109" s="2"/>
      <c r="B109" s="24"/>
      <c r="C109" s="42"/>
      <c r="D109" s="3"/>
      <c r="E109" s="43"/>
      <c r="F109" s="1" t="s">
        <v>20</v>
      </c>
      <c r="G109" s="41" t="s">
        <v>72</v>
      </c>
      <c r="H109" s="3">
        <v>135</v>
      </c>
      <c r="I109" s="20">
        <f>'Sklady Rekapitulace '!$E$39</f>
        <v>0</v>
      </c>
      <c r="J109" s="5">
        <f t="shared" si="17"/>
        <v>0</v>
      </c>
    </row>
    <row r="110" spans="1:10" x14ac:dyDescent="0.2">
      <c r="A110" s="2"/>
      <c r="B110" s="24"/>
      <c r="C110" s="42"/>
      <c r="D110" s="3"/>
      <c r="E110" s="43"/>
      <c r="F110" s="1" t="s">
        <v>24</v>
      </c>
      <c r="G110" s="41" t="s">
        <v>72</v>
      </c>
      <c r="H110" s="3">
        <v>15</v>
      </c>
      <c r="I110" s="20">
        <f>'Sklady Rekapitulace '!$E$40</f>
        <v>0</v>
      </c>
      <c r="J110" s="5">
        <f t="shared" si="17"/>
        <v>0</v>
      </c>
    </row>
    <row r="111" spans="1:10" x14ac:dyDescent="0.2">
      <c r="A111" s="2"/>
      <c r="B111" s="24"/>
      <c r="C111" s="42"/>
      <c r="D111" s="3"/>
      <c r="E111" s="43"/>
      <c r="F111" s="2" t="s">
        <v>22</v>
      </c>
      <c r="G111" s="3" t="s">
        <v>70</v>
      </c>
      <c r="H111" s="3">
        <v>1</v>
      </c>
      <c r="I111" s="20">
        <f>'Sklady Rekapitulace '!$E$41</f>
        <v>0</v>
      </c>
      <c r="J111" s="5">
        <f t="shared" si="17"/>
        <v>0</v>
      </c>
    </row>
    <row r="112" spans="1:10" ht="13.5" thickBot="1" x14ac:dyDescent="0.25">
      <c r="A112" s="12"/>
      <c r="B112" s="44"/>
      <c r="C112" s="45" t="s">
        <v>73</v>
      </c>
      <c r="D112" s="46"/>
      <c r="E112" s="47"/>
      <c r="F112" s="48"/>
      <c r="G112" s="46"/>
      <c r="H112" s="46"/>
      <c r="I112" s="21"/>
      <c r="J112" s="7">
        <f>SUM(J107:J111)</f>
        <v>0</v>
      </c>
    </row>
    <row r="113" spans="1:10" x14ac:dyDescent="0.2">
      <c r="A113" s="2"/>
      <c r="B113" s="24" t="s">
        <v>148</v>
      </c>
      <c r="C113" s="10" t="s">
        <v>376</v>
      </c>
      <c r="D113" s="11">
        <v>2</v>
      </c>
      <c r="E113" s="79">
        <v>45291</v>
      </c>
      <c r="F113" s="1" t="s">
        <v>16</v>
      </c>
      <c r="G113" s="41" t="s">
        <v>70</v>
      </c>
      <c r="H113" s="3">
        <v>1</v>
      </c>
      <c r="I113" s="20">
        <f>'Sklady Rekapitulace '!$E$37</f>
        <v>0</v>
      </c>
      <c r="J113" s="5">
        <f t="shared" ref="J113:J117" si="18">H113*I113</f>
        <v>0</v>
      </c>
    </row>
    <row r="114" spans="1:10" x14ac:dyDescent="0.2">
      <c r="A114" s="2"/>
      <c r="B114" s="24"/>
      <c r="C114" s="10"/>
      <c r="D114" s="11"/>
      <c r="E114" s="9"/>
      <c r="F114" s="1" t="s">
        <v>71</v>
      </c>
      <c r="G114" s="41" t="s">
        <v>72</v>
      </c>
      <c r="H114" s="3">
        <v>30</v>
      </c>
      <c r="I114" s="20">
        <f>'Sklady Rekapitulace '!$E$38</f>
        <v>0</v>
      </c>
      <c r="J114" s="5">
        <f t="shared" si="18"/>
        <v>0</v>
      </c>
    </row>
    <row r="115" spans="1:10" x14ac:dyDescent="0.2">
      <c r="A115" s="2"/>
      <c r="B115" s="24"/>
      <c r="C115" s="42"/>
      <c r="D115" s="3"/>
      <c r="E115" s="43"/>
      <c r="F115" s="1" t="s">
        <v>20</v>
      </c>
      <c r="G115" s="41" t="s">
        <v>72</v>
      </c>
      <c r="H115" s="3">
        <v>370</v>
      </c>
      <c r="I115" s="20">
        <f>'Sklady Rekapitulace '!$E$39</f>
        <v>0</v>
      </c>
      <c r="J115" s="5">
        <f t="shared" si="18"/>
        <v>0</v>
      </c>
    </row>
    <row r="116" spans="1:10" x14ac:dyDescent="0.2">
      <c r="A116" s="2"/>
      <c r="B116" s="24"/>
      <c r="C116" s="42"/>
      <c r="D116" s="3"/>
      <c r="E116" s="43"/>
      <c r="F116" s="1" t="s">
        <v>24</v>
      </c>
      <c r="G116" s="41" t="s">
        <v>72</v>
      </c>
      <c r="H116" s="3">
        <v>27</v>
      </c>
      <c r="I116" s="20">
        <f>'Sklady Rekapitulace '!$E$40</f>
        <v>0</v>
      </c>
      <c r="J116" s="5">
        <f t="shared" si="18"/>
        <v>0</v>
      </c>
    </row>
    <row r="117" spans="1:10" x14ac:dyDescent="0.2">
      <c r="A117" s="2"/>
      <c r="B117" s="24"/>
      <c r="C117" s="42"/>
      <c r="D117" s="3"/>
      <c r="E117" s="43"/>
      <c r="F117" s="2" t="s">
        <v>22</v>
      </c>
      <c r="G117" s="3" t="s">
        <v>70</v>
      </c>
      <c r="H117" s="3">
        <v>1</v>
      </c>
      <c r="I117" s="20">
        <f>'Sklady Rekapitulace '!$E$41</f>
        <v>0</v>
      </c>
      <c r="J117" s="5">
        <f t="shared" si="18"/>
        <v>0</v>
      </c>
    </row>
    <row r="118" spans="1:10" ht="13.5" thickBot="1" x14ac:dyDescent="0.25">
      <c r="A118" s="12"/>
      <c r="B118" s="44"/>
      <c r="C118" s="45" t="s">
        <v>73</v>
      </c>
      <c r="D118" s="46"/>
      <c r="E118" s="47"/>
      <c r="F118" s="48"/>
      <c r="G118" s="46"/>
      <c r="H118" s="46"/>
      <c r="I118" s="21"/>
      <c r="J118" s="7">
        <f>SUM(J113:J117)</f>
        <v>0</v>
      </c>
    </row>
    <row r="119" spans="1:10" x14ac:dyDescent="0.2">
      <c r="A119" s="2"/>
      <c r="B119" s="24"/>
      <c r="C119" s="10" t="s">
        <v>377</v>
      </c>
      <c r="D119" s="11">
        <v>2</v>
      </c>
      <c r="E119" s="9">
        <v>44939</v>
      </c>
      <c r="F119" s="1" t="s">
        <v>16</v>
      </c>
      <c r="G119" s="41" t="s">
        <v>70</v>
      </c>
      <c r="H119" s="3">
        <v>1</v>
      </c>
      <c r="I119" s="20">
        <f>'Sklady Rekapitulace '!$E$37</f>
        <v>0</v>
      </c>
      <c r="J119" s="5">
        <f t="shared" ref="J119:J123" si="19">H119*I119</f>
        <v>0</v>
      </c>
    </row>
    <row r="120" spans="1:10" x14ac:dyDescent="0.2">
      <c r="A120" s="2"/>
      <c r="B120" s="24"/>
      <c r="C120" s="10"/>
      <c r="D120" s="11"/>
      <c r="E120" s="9"/>
      <c r="F120" s="1" t="s">
        <v>71</v>
      </c>
      <c r="G120" s="41" t="s">
        <v>72</v>
      </c>
      <c r="H120" s="3">
        <v>2</v>
      </c>
      <c r="I120" s="20">
        <f>'Sklady Rekapitulace '!$E$38</f>
        <v>0</v>
      </c>
      <c r="J120" s="5">
        <f t="shared" si="19"/>
        <v>0</v>
      </c>
    </row>
    <row r="121" spans="1:10" x14ac:dyDescent="0.2">
      <c r="A121" s="2"/>
      <c r="B121" s="24"/>
      <c r="C121" s="42"/>
      <c r="D121" s="3"/>
      <c r="E121" s="43"/>
      <c r="F121" s="1" t="s">
        <v>20</v>
      </c>
      <c r="G121" s="41" t="s">
        <v>72</v>
      </c>
      <c r="H121" s="3">
        <v>3</v>
      </c>
      <c r="I121" s="20">
        <f>'Sklady Rekapitulace '!$E$39</f>
        <v>0</v>
      </c>
      <c r="J121" s="5">
        <f t="shared" si="19"/>
        <v>0</v>
      </c>
    </row>
    <row r="122" spans="1:10" x14ac:dyDescent="0.2">
      <c r="A122" s="2"/>
      <c r="B122" s="24"/>
      <c r="C122" s="42"/>
      <c r="D122" s="3"/>
      <c r="E122" s="43"/>
      <c r="F122" s="1" t="s">
        <v>24</v>
      </c>
      <c r="G122" s="41" t="s">
        <v>72</v>
      </c>
      <c r="H122" s="3">
        <v>0</v>
      </c>
      <c r="I122" s="20">
        <f>'Sklady Rekapitulace '!$E$40</f>
        <v>0</v>
      </c>
      <c r="J122" s="5">
        <f t="shared" si="19"/>
        <v>0</v>
      </c>
    </row>
    <row r="123" spans="1:10" x14ac:dyDescent="0.2">
      <c r="A123" s="2"/>
      <c r="B123" s="24"/>
      <c r="C123" s="42"/>
      <c r="D123" s="3"/>
      <c r="E123" s="43"/>
      <c r="F123" s="2" t="s">
        <v>22</v>
      </c>
      <c r="G123" s="3" t="s">
        <v>70</v>
      </c>
      <c r="H123" s="3">
        <v>1</v>
      </c>
      <c r="I123" s="20">
        <f>'Sklady Rekapitulace '!$E$41</f>
        <v>0</v>
      </c>
      <c r="J123" s="5">
        <f t="shared" si="19"/>
        <v>0</v>
      </c>
    </row>
    <row r="124" spans="1:10" ht="13.5" thickBot="1" x14ac:dyDescent="0.25">
      <c r="A124" s="12"/>
      <c r="B124" s="44"/>
      <c r="C124" s="45" t="s">
        <v>73</v>
      </c>
      <c r="D124" s="46"/>
      <c r="E124" s="47"/>
      <c r="F124" s="48"/>
      <c r="G124" s="46"/>
      <c r="H124" s="46"/>
      <c r="I124" s="21"/>
      <c r="J124" s="7">
        <f>SUM(J119:J123)</f>
        <v>0</v>
      </c>
    </row>
  </sheetData>
  <sheetProtection algorithmName="SHA-512" hashValue="2Wo+pvje08sWZB/+Nrln9ugg2PBzG7qhAKVa/VnYkIOXiorTwvlxdLi/w+ZB02aKSy+7YAslTdPfGs8pqtjsew==" saltValue="FLG27Z4G4vYR0kcSgRpJbw==" spinCount="100000" sheet="1" objects="1" scenarios="1" selectLockedCells="1" selectUnlockedCells="1"/>
  <autoFilter ref="A4:J12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8A718-7F52-4967-ACE7-6315508CD9B0}">
  <sheetPr>
    <pageSetUpPr fitToPage="1"/>
  </sheetPr>
  <dimension ref="A1:J96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378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300</v>
      </c>
      <c r="C5" s="52" t="s">
        <v>301</v>
      </c>
      <c r="D5" s="53">
        <v>4</v>
      </c>
      <c r="E5" s="54">
        <v>45176</v>
      </c>
      <c r="F5" s="15" t="s">
        <v>26</v>
      </c>
      <c r="G5" s="53" t="s">
        <v>70</v>
      </c>
      <c r="H5" s="53">
        <v>1</v>
      </c>
      <c r="I5" s="22">
        <f>'Sklady Rekapitulace '!$E$44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7</v>
      </c>
      <c r="I6" s="20">
        <f>'Sklady Rekapitulace '!$E$45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'!$E$46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297</v>
      </c>
      <c r="C9" s="10" t="s">
        <v>379</v>
      </c>
      <c r="D9" s="3">
        <v>4</v>
      </c>
      <c r="E9" s="43">
        <v>43581</v>
      </c>
      <c r="F9" s="2" t="s">
        <v>26</v>
      </c>
      <c r="G9" s="3" t="s">
        <v>70</v>
      </c>
      <c r="H9" s="3">
        <v>1</v>
      </c>
      <c r="I9" s="22">
        <f>'Sklady Rekapitulace '!$E$44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13</v>
      </c>
      <c r="I10" s="20">
        <f>'Sklady Rekapitulace '!$E$45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'!$E$46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302</v>
      </c>
      <c r="C13" s="52" t="s">
        <v>380</v>
      </c>
      <c r="D13" s="53">
        <v>4</v>
      </c>
      <c r="E13" s="54">
        <v>45184</v>
      </c>
      <c r="F13" s="15" t="s">
        <v>26</v>
      </c>
      <c r="G13" s="53" t="s">
        <v>70</v>
      </c>
      <c r="H13" s="53">
        <v>1</v>
      </c>
      <c r="I13" s="22">
        <f>'Sklady Rekapitulace '!$E$44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28</v>
      </c>
      <c r="I14" s="20">
        <f>'Sklady Rekapitulace '!$E$45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'!$E$46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304</v>
      </c>
      <c r="C17" s="10" t="s">
        <v>381</v>
      </c>
      <c r="D17" s="3">
        <v>4</v>
      </c>
      <c r="E17" s="43">
        <v>44682</v>
      </c>
      <c r="F17" s="2" t="s">
        <v>26</v>
      </c>
      <c r="G17" s="3" t="s">
        <v>70</v>
      </c>
      <c r="H17" s="3">
        <v>1</v>
      </c>
      <c r="I17" s="22">
        <f>'Sklady Rekapitulace '!$E$44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3</v>
      </c>
      <c r="I18" s="20">
        <f>'Sklady Rekapitulace '!$E$45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'!$E$46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306</v>
      </c>
      <c r="C21" s="52" t="s">
        <v>382</v>
      </c>
      <c r="D21" s="53">
        <v>4</v>
      </c>
      <c r="E21" s="54">
        <v>43908</v>
      </c>
      <c r="F21" s="15" t="s">
        <v>26</v>
      </c>
      <c r="G21" s="53" t="s">
        <v>70</v>
      </c>
      <c r="H21" s="53">
        <v>1</v>
      </c>
      <c r="I21" s="22">
        <f>'Sklady Rekapitulace '!$E$44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6</v>
      </c>
      <c r="I22" s="20">
        <f>'Sklady Rekapitulace '!$E$45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'!$E$46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  <row r="25" spans="1:10" x14ac:dyDescent="0.2">
      <c r="A25" s="2"/>
      <c r="B25" s="55" t="s">
        <v>308</v>
      </c>
      <c r="C25" s="10" t="s">
        <v>309</v>
      </c>
      <c r="D25" s="3">
        <v>4</v>
      </c>
      <c r="E25" s="43">
        <v>45173</v>
      </c>
      <c r="F25" s="2" t="s">
        <v>26</v>
      </c>
      <c r="G25" s="3" t="s">
        <v>70</v>
      </c>
      <c r="H25" s="3">
        <v>1</v>
      </c>
      <c r="I25" s="22">
        <f>'Sklady Rekapitulace '!$E$44</f>
        <v>0</v>
      </c>
      <c r="J25" s="5">
        <f>H25*I25</f>
        <v>0</v>
      </c>
    </row>
    <row r="26" spans="1:10" x14ac:dyDescent="0.2">
      <c r="A26" s="2"/>
      <c r="B26" s="24"/>
      <c r="C26" s="42"/>
      <c r="D26" s="3"/>
      <c r="E26" s="43"/>
      <c r="F26" s="2" t="s">
        <v>27</v>
      </c>
      <c r="G26" s="3" t="s">
        <v>72</v>
      </c>
      <c r="H26" s="3">
        <v>10</v>
      </c>
      <c r="I26" s="20">
        <f>'Sklady Rekapitulace '!$E$45</f>
        <v>0</v>
      </c>
      <c r="J26" s="5">
        <f t="shared" ref="J26:J27" si="5">H26*I26</f>
        <v>0</v>
      </c>
    </row>
    <row r="27" spans="1:10" x14ac:dyDescent="0.2">
      <c r="A27" s="2"/>
      <c r="B27" s="24"/>
      <c r="C27" s="42"/>
      <c r="D27" s="3"/>
      <c r="E27" s="43"/>
      <c r="F27" s="2" t="s">
        <v>28</v>
      </c>
      <c r="G27" s="3" t="s">
        <v>70</v>
      </c>
      <c r="H27" s="3">
        <v>1</v>
      </c>
      <c r="I27" s="20">
        <f>'Sklady Rekapitulace '!$E$46</f>
        <v>0</v>
      </c>
      <c r="J27" s="5">
        <f t="shared" si="5"/>
        <v>0</v>
      </c>
    </row>
    <row r="28" spans="1:10" ht="13.5" thickBot="1" x14ac:dyDescent="0.25">
      <c r="A28" s="12"/>
      <c r="B28" s="44"/>
      <c r="C28" s="45" t="s">
        <v>197</v>
      </c>
      <c r="D28" s="46"/>
      <c r="E28" s="47"/>
      <c r="F28" s="48"/>
      <c r="G28" s="46"/>
      <c r="H28" s="46"/>
      <c r="I28" s="21"/>
      <c r="J28" s="7">
        <f>SUM(J25:J27)</f>
        <v>0</v>
      </c>
    </row>
    <row r="29" spans="1:10" x14ac:dyDescent="0.2">
      <c r="A29" s="15"/>
      <c r="B29" s="51" t="s">
        <v>310</v>
      </c>
      <c r="C29" s="52" t="s">
        <v>311</v>
      </c>
      <c r="D29" s="53">
        <v>4</v>
      </c>
      <c r="E29" s="54">
        <v>45173</v>
      </c>
      <c r="F29" s="15" t="s">
        <v>26</v>
      </c>
      <c r="G29" s="53" t="s">
        <v>70</v>
      </c>
      <c r="H29" s="53">
        <v>1</v>
      </c>
      <c r="I29" s="22">
        <f>'Sklady Rekapitulace '!$E$44</f>
        <v>0</v>
      </c>
      <c r="J29" s="8">
        <f>H29*I29</f>
        <v>0</v>
      </c>
    </row>
    <row r="30" spans="1:10" x14ac:dyDescent="0.2">
      <c r="A30" s="2"/>
      <c r="B30" s="24"/>
      <c r="C30" s="42"/>
      <c r="D30" s="3"/>
      <c r="E30" s="43"/>
      <c r="F30" s="2" t="s">
        <v>27</v>
      </c>
      <c r="G30" s="3" t="s">
        <v>72</v>
      </c>
      <c r="H30" s="3">
        <v>6</v>
      </c>
      <c r="I30" s="20">
        <f>'Sklady Rekapitulace '!$E$45</f>
        <v>0</v>
      </c>
      <c r="J30" s="5">
        <f t="shared" ref="J30:J31" si="6">H30*I30</f>
        <v>0</v>
      </c>
    </row>
    <row r="31" spans="1:10" x14ac:dyDescent="0.2">
      <c r="A31" s="2"/>
      <c r="B31" s="24"/>
      <c r="C31" s="42"/>
      <c r="D31" s="3"/>
      <c r="E31" s="43"/>
      <c r="F31" s="2" t="s">
        <v>28</v>
      </c>
      <c r="G31" s="3" t="s">
        <v>70</v>
      </c>
      <c r="H31" s="3">
        <v>1</v>
      </c>
      <c r="I31" s="20">
        <f>'Sklady Rekapitulace '!$E$46</f>
        <v>0</v>
      </c>
      <c r="J31" s="5">
        <f t="shared" si="6"/>
        <v>0</v>
      </c>
    </row>
    <row r="32" spans="1:10" ht="13.5" thickBot="1" x14ac:dyDescent="0.25">
      <c r="A32" s="12"/>
      <c r="B32" s="44"/>
      <c r="C32" s="45" t="s">
        <v>197</v>
      </c>
      <c r="D32" s="46"/>
      <c r="E32" s="47"/>
      <c r="F32" s="48"/>
      <c r="G32" s="46"/>
      <c r="H32" s="46"/>
      <c r="I32" s="21"/>
      <c r="J32" s="7">
        <f>SUM(J29:J31)</f>
        <v>0</v>
      </c>
    </row>
    <row r="33" spans="1:10" x14ac:dyDescent="0.2">
      <c r="A33" s="2"/>
      <c r="B33" s="55" t="s">
        <v>312</v>
      </c>
      <c r="C33" s="10" t="s">
        <v>313</v>
      </c>
      <c r="D33" s="3">
        <v>4</v>
      </c>
      <c r="E33" s="43">
        <v>45173</v>
      </c>
      <c r="F33" s="2" t="s">
        <v>26</v>
      </c>
      <c r="G33" s="3" t="s">
        <v>70</v>
      </c>
      <c r="H33" s="3">
        <v>1</v>
      </c>
      <c r="I33" s="22">
        <f>'Sklady Rekapitulace '!$E$44</f>
        <v>0</v>
      </c>
      <c r="J33" s="5">
        <f>H33*I33</f>
        <v>0</v>
      </c>
    </row>
    <row r="34" spans="1:10" x14ac:dyDescent="0.2">
      <c r="A34" s="2"/>
      <c r="B34" s="24"/>
      <c r="C34" s="42"/>
      <c r="D34" s="3"/>
      <c r="E34" s="43"/>
      <c r="F34" s="2" t="s">
        <v>27</v>
      </c>
      <c r="G34" s="3" t="s">
        <v>72</v>
      </c>
      <c r="H34" s="3">
        <v>5</v>
      </c>
      <c r="I34" s="20">
        <f>'Sklady Rekapitulace '!$E$45</f>
        <v>0</v>
      </c>
      <c r="J34" s="5">
        <f t="shared" ref="J34:J35" si="7">H34*I34</f>
        <v>0</v>
      </c>
    </row>
    <row r="35" spans="1:10" x14ac:dyDescent="0.2">
      <c r="A35" s="2"/>
      <c r="B35" s="24"/>
      <c r="C35" s="42"/>
      <c r="D35" s="3"/>
      <c r="E35" s="43"/>
      <c r="F35" s="2" t="s">
        <v>28</v>
      </c>
      <c r="G35" s="3" t="s">
        <v>70</v>
      </c>
      <c r="H35" s="3">
        <v>1</v>
      </c>
      <c r="I35" s="20">
        <f>'Sklady Rekapitulace '!$E$46</f>
        <v>0</v>
      </c>
      <c r="J35" s="5">
        <f t="shared" si="7"/>
        <v>0</v>
      </c>
    </row>
    <row r="36" spans="1:10" ht="13.5" thickBot="1" x14ac:dyDescent="0.25">
      <c r="A36" s="12"/>
      <c r="B36" s="44"/>
      <c r="C36" s="45" t="s">
        <v>197</v>
      </c>
      <c r="D36" s="46"/>
      <c r="E36" s="47"/>
      <c r="F36" s="48"/>
      <c r="G36" s="46"/>
      <c r="H36" s="46"/>
      <c r="I36" s="21"/>
      <c r="J36" s="7">
        <f>SUM(J33:J35)</f>
        <v>0</v>
      </c>
    </row>
    <row r="37" spans="1:10" x14ac:dyDescent="0.2">
      <c r="A37" s="15"/>
      <c r="B37" s="51" t="s">
        <v>264</v>
      </c>
      <c r="C37" s="52" t="s">
        <v>315</v>
      </c>
      <c r="D37" s="53">
        <v>4</v>
      </c>
      <c r="E37" s="54">
        <v>44300</v>
      </c>
      <c r="F37" s="15" t="s">
        <v>26</v>
      </c>
      <c r="G37" s="53" t="s">
        <v>70</v>
      </c>
      <c r="H37" s="53">
        <v>1</v>
      </c>
      <c r="I37" s="22">
        <f>'Sklady Rekapitulace '!$E$44</f>
        <v>0</v>
      </c>
      <c r="J37" s="8">
        <f>H37*I37</f>
        <v>0</v>
      </c>
    </row>
    <row r="38" spans="1:10" x14ac:dyDescent="0.2">
      <c r="A38" s="2"/>
      <c r="B38" s="24"/>
      <c r="C38" s="42"/>
      <c r="D38" s="3"/>
      <c r="E38" s="43"/>
      <c r="F38" s="2" t="s">
        <v>27</v>
      </c>
      <c r="G38" s="3" t="s">
        <v>72</v>
      </c>
      <c r="H38" s="3">
        <v>30</v>
      </c>
      <c r="I38" s="20">
        <f>'Sklady Rekapitulace '!$E$45</f>
        <v>0</v>
      </c>
      <c r="J38" s="5">
        <f t="shared" ref="J38:J39" si="8">H38*I38</f>
        <v>0</v>
      </c>
    </row>
    <row r="39" spans="1:10" x14ac:dyDescent="0.2">
      <c r="A39" s="2"/>
      <c r="B39" s="24"/>
      <c r="C39" s="42"/>
      <c r="D39" s="3"/>
      <c r="E39" s="43"/>
      <c r="F39" s="2" t="s">
        <v>28</v>
      </c>
      <c r="G39" s="3" t="s">
        <v>70</v>
      </c>
      <c r="H39" s="3">
        <v>1</v>
      </c>
      <c r="I39" s="20">
        <f>'Sklady Rekapitulace '!$E$46</f>
        <v>0</v>
      </c>
      <c r="J39" s="5">
        <f t="shared" si="8"/>
        <v>0</v>
      </c>
    </row>
    <row r="40" spans="1:10" ht="13.5" thickBot="1" x14ac:dyDescent="0.25">
      <c r="A40" s="12"/>
      <c r="B40" s="44"/>
      <c r="C40" s="45" t="s">
        <v>197</v>
      </c>
      <c r="D40" s="46"/>
      <c r="E40" s="47"/>
      <c r="F40" s="48"/>
      <c r="G40" s="46"/>
      <c r="H40" s="46"/>
      <c r="I40" s="21"/>
      <c r="J40" s="7">
        <f>SUM(J37:J39)</f>
        <v>0</v>
      </c>
    </row>
    <row r="41" spans="1:10" x14ac:dyDescent="0.2">
      <c r="A41" s="2"/>
      <c r="B41" s="55" t="s">
        <v>316</v>
      </c>
      <c r="C41" s="10" t="s">
        <v>317</v>
      </c>
      <c r="D41" s="3">
        <v>4</v>
      </c>
      <c r="E41" s="43">
        <v>44593</v>
      </c>
      <c r="F41" s="2" t="s">
        <v>26</v>
      </c>
      <c r="G41" s="3" t="s">
        <v>70</v>
      </c>
      <c r="H41" s="3">
        <v>1</v>
      </c>
      <c r="I41" s="22">
        <f>'Sklady Rekapitulace '!$E$44</f>
        <v>0</v>
      </c>
      <c r="J41" s="5">
        <f>H41*I41</f>
        <v>0</v>
      </c>
    </row>
    <row r="42" spans="1:10" x14ac:dyDescent="0.2">
      <c r="A42" s="2"/>
      <c r="B42" s="24"/>
      <c r="C42" s="42"/>
      <c r="D42" s="3"/>
      <c r="E42" s="43"/>
      <c r="F42" s="2" t="s">
        <v>27</v>
      </c>
      <c r="G42" s="3" t="s">
        <v>72</v>
      </c>
      <c r="H42" s="3">
        <v>3</v>
      </c>
      <c r="I42" s="20">
        <f>'Sklady Rekapitulace '!$E$45</f>
        <v>0</v>
      </c>
      <c r="J42" s="5">
        <f t="shared" ref="J42:J43" si="9">H42*I42</f>
        <v>0</v>
      </c>
    </row>
    <row r="43" spans="1:10" x14ac:dyDescent="0.2">
      <c r="A43" s="2"/>
      <c r="B43" s="24"/>
      <c r="C43" s="42"/>
      <c r="D43" s="3"/>
      <c r="E43" s="43"/>
      <c r="F43" s="2" t="s">
        <v>28</v>
      </c>
      <c r="G43" s="3" t="s">
        <v>70</v>
      </c>
      <c r="H43" s="3">
        <v>1</v>
      </c>
      <c r="I43" s="20">
        <f>'Sklady Rekapitulace '!$E$46</f>
        <v>0</v>
      </c>
      <c r="J43" s="5">
        <f t="shared" si="9"/>
        <v>0</v>
      </c>
    </row>
    <row r="44" spans="1:10" ht="13.5" thickBot="1" x14ac:dyDescent="0.25">
      <c r="A44" s="12"/>
      <c r="B44" s="44"/>
      <c r="C44" s="45" t="s">
        <v>197</v>
      </c>
      <c r="D44" s="46"/>
      <c r="E44" s="47"/>
      <c r="F44" s="48"/>
      <c r="G44" s="46"/>
      <c r="H44" s="46"/>
      <c r="I44" s="21"/>
      <c r="J44" s="7">
        <f>SUM(J41:J43)</f>
        <v>0</v>
      </c>
    </row>
    <row r="45" spans="1:10" x14ac:dyDescent="0.2">
      <c r="A45" s="15"/>
      <c r="B45" s="51" t="s">
        <v>320</v>
      </c>
      <c r="C45" s="52" t="s">
        <v>321</v>
      </c>
      <c r="D45" s="53">
        <v>4</v>
      </c>
      <c r="E45" s="54">
        <v>43909</v>
      </c>
      <c r="F45" s="15" t="s">
        <v>26</v>
      </c>
      <c r="G45" s="53" t="s">
        <v>70</v>
      </c>
      <c r="H45" s="53">
        <v>1</v>
      </c>
      <c r="I45" s="22">
        <f>'Sklady Rekapitulace '!$E$44</f>
        <v>0</v>
      </c>
      <c r="J45" s="8">
        <f>H45*I45</f>
        <v>0</v>
      </c>
    </row>
    <row r="46" spans="1:10" x14ac:dyDescent="0.2">
      <c r="A46" s="2"/>
      <c r="B46" s="24"/>
      <c r="C46" s="42"/>
      <c r="D46" s="3"/>
      <c r="E46" s="43"/>
      <c r="F46" s="2" t="s">
        <v>27</v>
      </c>
      <c r="G46" s="3" t="s">
        <v>72</v>
      </c>
      <c r="H46" s="3">
        <v>2</v>
      </c>
      <c r="I46" s="20">
        <f>'Sklady Rekapitulace '!$E$45</f>
        <v>0</v>
      </c>
      <c r="J46" s="5">
        <f t="shared" ref="J46:J47" si="10">H46*I46</f>
        <v>0</v>
      </c>
    </row>
    <row r="47" spans="1:10" x14ac:dyDescent="0.2">
      <c r="A47" s="2"/>
      <c r="B47" s="24"/>
      <c r="C47" s="42"/>
      <c r="D47" s="3"/>
      <c r="E47" s="43"/>
      <c r="F47" s="2" t="s">
        <v>28</v>
      </c>
      <c r="G47" s="3" t="s">
        <v>70</v>
      </c>
      <c r="H47" s="3">
        <v>1</v>
      </c>
      <c r="I47" s="20">
        <f>'Sklady Rekapitulace '!$E$46</f>
        <v>0</v>
      </c>
      <c r="J47" s="5">
        <f t="shared" si="10"/>
        <v>0</v>
      </c>
    </row>
    <row r="48" spans="1:10" ht="13.5" thickBot="1" x14ac:dyDescent="0.25">
      <c r="A48" s="12"/>
      <c r="B48" s="44"/>
      <c r="C48" s="45" t="s">
        <v>197</v>
      </c>
      <c r="D48" s="46"/>
      <c r="E48" s="47"/>
      <c r="F48" s="48"/>
      <c r="G48" s="46"/>
      <c r="H48" s="46"/>
      <c r="I48" s="21"/>
      <c r="J48" s="7">
        <f>SUM(J45:J47)</f>
        <v>0</v>
      </c>
    </row>
    <row r="49" spans="1:10" x14ac:dyDescent="0.2">
      <c r="A49" s="2"/>
      <c r="B49" s="55" t="s">
        <v>114</v>
      </c>
      <c r="C49" s="10" t="s">
        <v>383</v>
      </c>
      <c r="D49" s="3">
        <v>4</v>
      </c>
      <c r="E49" s="43">
        <v>45176</v>
      </c>
      <c r="F49" s="2" t="s">
        <v>26</v>
      </c>
      <c r="G49" s="3" t="s">
        <v>70</v>
      </c>
      <c r="H49" s="3">
        <v>1</v>
      </c>
      <c r="I49" s="22">
        <f>'Sklady Rekapitulace '!$E$44</f>
        <v>0</v>
      </c>
      <c r="J49" s="5">
        <f>H49*I49</f>
        <v>0</v>
      </c>
    </row>
    <row r="50" spans="1:10" x14ac:dyDescent="0.2">
      <c r="A50" s="2"/>
      <c r="B50" s="24"/>
      <c r="C50" s="42"/>
      <c r="D50" s="3"/>
      <c r="E50" s="43"/>
      <c r="F50" s="2" t="s">
        <v>27</v>
      </c>
      <c r="G50" s="3" t="s">
        <v>72</v>
      </c>
      <c r="H50" s="3">
        <v>10</v>
      </c>
      <c r="I50" s="20">
        <f>'Sklady Rekapitulace '!$E$45</f>
        <v>0</v>
      </c>
      <c r="J50" s="5">
        <f t="shared" ref="J50:J51" si="11">H50*I50</f>
        <v>0</v>
      </c>
    </row>
    <row r="51" spans="1:10" x14ac:dyDescent="0.2">
      <c r="A51" s="2"/>
      <c r="B51" s="24"/>
      <c r="C51" s="42"/>
      <c r="D51" s="3"/>
      <c r="E51" s="43"/>
      <c r="F51" s="2" t="s">
        <v>28</v>
      </c>
      <c r="G51" s="3" t="s">
        <v>70</v>
      </c>
      <c r="H51" s="3">
        <v>1</v>
      </c>
      <c r="I51" s="20">
        <f>'Sklady Rekapitulace '!$E$46</f>
        <v>0</v>
      </c>
      <c r="J51" s="5">
        <f t="shared" si="11"/>
        <v>0</v>
      </c>
    </row>
    <row r="52" spans="1:10" ht="13.5" thickBot="1" x14ac:dyDescent="0.25">
      <c r="A52" s="12"/>
      <c r="B52" s="44"/>
      <c r="C52" s="45" t="s">
        <v>197</v>
      </c>
      <c r="D52" s="46"/>
      <c r="E52" s="47"/>
      <c r="F52" s="48"/>
      <c r="G52" s="46"/>
      <c r="H52" s="46"/>
      <c r="I52" s="21"/>
      <c r="J52" s="7">
        <f>SUM(J49:J51)</f>
        <v>0</v>
      </c>
    </row>
    <row r="53" spans="1:10" x14ac:dyDescent="0.2">
      <c r="A53" s="15"/>
      <c r="B53" s="51" t="s">
        <v>324</v>
      </c>
      <c r="C53" s="52" t="s">
        <v>384</v>
      </c>
      <c r="D53" s="53">
        <v>4</v>
      </c>
      <c r="E53" s="54">
        <v>45184</v>
      </c>
      <c r="F53" s="15" t="s">
        <v>26</v>
      </c>
      <c r="G53" s="53" t="s">
        <v>70</v>
      </c>
      <c r="H53" s="53">
        <v>1</v>
      </c>
      <c r="I53" s="22">
        <f>'Sklady Rekapitulace '!$E$44</f>
        <v>0</v>
      </c>
      <c r="J53" s="8">
        <f>H53*I53</f>
        <v>0</v>
      </c>
    </row>
    <row r="54" spans="1:10" x14ac:dyDescent="0.2">
      <c r="A54" s="2"/>
      <c r="B54" s="24"/>
      <c r="C54" s="42"/>
      <c r="D54" s="3"/>
      <c r="E54" s="43"/>
      <c r="F54" s="2" t="s">
        <v>27</v>
      </c>
      <c r="G54" s="3" t="s">
        <v>72</v>
      </c>
      <c r="H54" s="3">
        <v>3</v>
      </c>
      <c r="I54" s="20">
        <f>'Sklady Rekapitulace '!$E$45</f>
        <v>0</v>
      </c>
      <c r="J54" s="5">
        <f t="shared" ref="J54:J55" si="12">H54*I54</f>
        <v>0</v>
      </c>
    </row>
    <row r="55" spans="1:10" x14ac:dyDescent="0.2">
      <c r="A55" s="2"/>
      <c r="B55" s="24"/>
      <c r="C55" s="42"/>
      <c r="D55" s="3"/>
      <c r="E55" s="43"/>
      <c r="F55" s="2" t="s">
        <v>28</v>
      </c>
      <c r="G55" s="3" t="s">
        <v>70</v>
      </c>
      <c r="H55" s="3">
        <v>1</v>
      </c>
      <c r="I55" s="20">
        <f>'Sklady Rekapitulace '!$E$46</f>
        <v>0</v>
      </c>
      <c r="J55" s="5">
        <f t="shared" si="12"/>
        <v>0</v>
      </c>
    </row>
    <row r="56" spans="1:10" ht="13.5" thickBot="1" x14ac:dyDescent="0.25">
      <c r="A56" s="12"/>
      <c r="B56" s="44"/>
      <c r="C56" s="45" t="s">
        <v>197</v>
      </c>
      <c r="D56" s="46"/>
      <c r="E56" s="47"/>
      <c r="F56" s="48"/>
      <c r="G56" s="46"/>
      <c r="H56" s="46"/>
      <c r="I56" s="21"/>
      <c r="J56" s="7">
        <f>SUM(J53:J55)</f>
        <v>0</v>
      </c>
    </row>
    <row r="57" spans="1:10" x14ac:dyDescent="0.2">
      <c r="A57" s="2"/>
      <c r="B57" s="55" t="s">
        <v>198</v>
      </c>
      <c r="C57" s="10" t="s">
        <v>329</v>
      </c>
      <c r="D57" s="3">
        <v>4</v>
      </c>
      <c r="E57" s="43">
        <v>45184</v>
      </c>
      <c r="F57" s="2" t="s">
        <v>26</v>
      </c>
      <c r="G57" s="3" t="s">
        <v>70</v>
      </c>
      <c r="H57" s="3">
        <v>1</v>
      </c>
      <c r="I57" s="22">
        <f>'Sklady Rekapitulace '!$E$44</f>
        <v>0</v>
      </c>
      <c r="J57" s="5">
        <f>H57*I57</f>
        <v>0</v>
      </c>
    </row>
    <row r="58" spans="1:10" x14ac:dyDescent="0.2">
      <c r="A58" s="2"/>
      <c r="B58" s="24"/>
      <c r="C58" s="42"/>
      <c r="D58" s="3"/>
      <c r="E58" s="43"/>
      <c r="F58" s="2" t="s">
        <v>27</v>
      </c>
      <c r="G58" s="3" t="s">
        <v>72</v>
      </c>
      <c r="H58" s="3">
        <v>12</v>
      </c>
      <c r="I58" s="20">
        <f>'Sklady Rekapitulace '!$E$45</f>
        <v>0</v>
      </c>
      <c r="J58" s="5">
        <f t="shared" ref="J58:J59" si="13">H58*I58</f>
        <v>0</v>
      </c>
    </row>
    <row r="59" spans="1:10" x14ac:dyDescent="0.2">
      <c r="A59" s="2"/>
      <c r="B59" s="24"/>
      <c r="C59" s="42"/>
      <c r="D59" s="3"/>
      <c r="E59" s="43"/>
      <c r="F59" s="2" t="s">
        <v>28</v>
      </c>
      <c r="G59" s="3" t="s">
        <v>70</v>
      </c>
      <c r="H59" s="3">
        <v>1</v>
      </c>
      <c r="I59" s="20">
        <f>'Sklady Rekapitulace '!$E$46</f>
        <v>0</v>
      </c>
      <c r="J59" s="5">
        <f t="shared" si="13"/>
        <v>0</v>
      </c>
    </row>
    <row r="60" spans="1:10" ht="13.5" thickBot="1" x14ac:dyDescent="0.25">
      <c r="A60" s="12"/>
      <c r="B60" s="44"/>
      <c r="C60" s="45" t="s">
        <v>197</v>
      </c>
      <c r="D60" s="46"/>
      <c r="E60" s="47"/>
      <c r="F60" s="48"/>
      <c r="G60" s="46"/>
      <c r="H60" s="46"/>
      <c r="I60" s="21"/>
      <c r="J60" s="7">
        <f>SUM(J57:J59)</f>
        <v>0</v>
      </c>
    </row>
    <row r="61" spans="1:10" x14ac:dyDescent="0.2">
      <c r="A61" s="15"/>
      <c r="B61" s="51" t="s">
        <v>151</v>
      </c>
      <c r="C61" s="52" t="s">
        <v>332</v>
      </c>
      <c r="D61" s="53">
        <v>4</v>
      </c>
      <c r="E61" s="54">
        <v>43907</v>
      </c>
      <c r="F61" s="15" t="s">
        <v>26</v>
      </c>
      <c r="G61" s="53" t="s">
        <v>70</v>
      </c>
      <c r="H61" s="53">
        <v>1</v>
      </c>
      <c r="I61" s="22">
        <f>'Sklady Rekapitulace '!$E$44</f>
        <v>0</v>
      </c>
      <c r="J61" s="8">
        <f>H61*I61</f>
        <v>0</v>
      </c>
    </row>
    <row r="62" spans="1:10" x14ac:dyDescent="0.2">
      <c r="A62" s="2"/>
      <c r="B62" s="24"/>
      <c r="C62" s="42"/>
      <c r="D62" s="3"/>
      <c r="E62" s="43"/>
      <c r="F62" s="2" t="s">
        <v>27</v>
      </c>
      <c r="G62" s="3" t="s">
        <v>72</v>
      </c>
      <c r="H62" s="3">
        <v>10</v>
      </c>
      <c r="I62" s="20">
        <f>'Sklady Rekapitulace '!$E$45</f>
        <v>0</v>
      </c>
      <c r="J62" s="5">
        <f t="shared" ref="J62:J63" si="14">H62*I62</f>
        <v>0</v>
      </c>
    </row>
    <row r="63" spans="1:10" x14ac:dyDescent="0.2">
      <c r="A63" s="2"/>
      <c r="B63" s="24"/>
      <c r="C63" s="42"/>
      <c r="D63" s="3"/>
      <c r="E63" s="43"/>
      <c r="F63" s="2" t="s">
        <v>28</v>
      </c>
      <c r="G63" s="3" t="s">
        <v>70</v>
      </c>
      <c r="H63" s="3">
        <v>1</v>
      </c>
      <c r="I63" s="20">
        <f>'Sklady Rekapitulace '!$E$46</f>
        <v>0</v>
      </c>
      <c r="J63" s="5">
        <f t="shared" si="14"/>
        <v>0</v>
      </c>
    </row>
    <row r="64" spans="1:10" ht="13.5" thickBot="1" x14ac:dyDescent="0.25">
      <c r="A64" s="12"/>
      <c r="B64" s="44"/>
      <c r="C64" s="45" t="s">
        <v>197</v>
      </c>
      <c r="D64" s="46"/>
      <c r="E64" s="47"/>
      <c r="F64" s="48"/>
      <c r="G64" s="46"/>
      <c r="H64" s="46"/>
      <c r="I64" s="21"/>
      <c r="J64" s="7">
        <f>SUM(J61:J63)</f>
        <v>0</v>
      </c>
    </row>
    <row r="65" spans="1:10" x14ac:dyDescent="0.2">
      <c r="A65" s="2"/>
      <c r="B65" s="55" t="s">
        <v>97</v>
      </c>
      <c r="C65" s="10" t="s">
        <v>333</v>
      </c>
      <c r="D65" s="3">
        <v>4</v>
      </c>
      <c r="E65" s="43">
        <v>45175</v>
      </c>
      <c r="F65" s="2" t="s">
        <v>26</v>
      </c>
      <c r="G65" s="3" t="s">
        <v>70</v>
      </c>
      <c r="H65" s="3">
        <v>1</v>
      </c>
      <c r="I65" s="22">
        <f>'Sklady Rekapitulace '!$E$44</f>
        <v>0</v>
      </c>
      <c r="J65" s="5">
        <f>H65*I65</f>
        <v>0</v>
      </c>
    </row>
    <row r="66" spans="1:10" x14ac:dyDescent="0.2">
      <c r="A66" s="2"/>
      <c r="B66" s="24"/>
      <c r="C66" s="42"/>
      <c r="D66" s="3"/>
      <c r="E66" s="43"/>
      <c r="F66" s="2" t="s">
        <v>27</v>
      </c>
      <c r="G66" s="3" t="s">
        <v>72</v>
      </c>
      <c r="H66" s="3">
        <v>1</v>
      </c>
      <c r="I66" s="20">
        <f>'Sklady Rekapitulace '!$E$45</f>
        <v>0</v>
      </c>
      <c r="J66" s="5">
        <f t="shared" ref="J66:J67" si="15">H66*I66</f>
        <v>0</v>
      </c>
    </row>
    <row r="67" spans="1:10" x14ac:dyDescent="0.2">
      <c r="A67" s="2"/>
      <c r="B67" s="24"/>
      <c r="C67" s="42"/>
      <c r="D67" s="3"/>
      <c r="E67" s="43"/>
      <c r="F67" s="2" t="s">
        <v>28</v>
      </c>
      <c r="G67" s="3" t="s">
        <v>70</v>
      </c>
      <c r="H67" s="3">
        <v>1</v>
      </c>
      <c r="I67" s="20">
        <f>'Sklady Rekapitulace '!$E$46</f>
        <v>0</v>
      </c>
      <c r="J67" s="5">
        <f t="shared" si="15"/>
        <v>0</v>
      </c>
    </row>
    <row r="68" spans="1:10" ht="13.5" thickBot="1" x14ac:dyDescent="0.25">
      <c r="A68" s="12"/>
      <c r="B68" s="44"/>
      <c r="C68" s="45" t="s">
        <v>197</v>
      </c>
      <c r="D68" s="46"/>
      <c r="E68" s="47"/>
      <c r="F68" s="48"/>
      <c r="G68" s="46"/>
      <c r="H68" s="46"/>
      <c r="I68" s="21"/>
      <c r="J68" s="7">
        <f>SUM(J65:J67)</f>
        <v>0</v>
      </c>
    </row>
    <row r="69" spans="1:10" x14ac:dyDescent="0.2">
      <c r="A69" s="15"/>
      <c r="B69" s="51" t="s">
        <v>334</v>
      </c>
      <c r="C69" s="52" t="s">
        <v>335</v>
      </c>
      <c r="D69" s="53">
        <v>4</v>
      </c>
      <c r="E69" s="54">
        <v>43908</v>
      </c>
      <c r="F69" s="15" t="s">
        <v>26</v>
      </c>
      <c r="G69" s="53" t="s">
        <v>70</v>
      </c>
      <c r="H69" s="53">
        <v>1</v>
      </c>
      <c r="I69" s="22">
        <f>'Sklady Rekapitulace '!$E$44</f>
        <v>0</v>
      </c>
      <c r="J69" s="8">
        <f>H69*I69</f>
        <v>0</v>
      </c>
    </row>
    <row r="70" spans="1:10" x14ac:dyDescent="0.2">
      <c r="A70" s="2"/>
      <c r="B70" s="24"/>
      <c r="C70" s="42"/>
      <c r="D70" s="3"/>
      <c r="E70" s="43"/>
      <c r="F70" s="2" t="s">
        <v>27</v>
      </c>
      <c r="G70" s="3" t="s">
        <v>72</v>
      </c>
      <c r="H70" s="3">
        <v>6</v>
      </c>
      <c r="I70" s="20">
        <f>'Sklady Rekapitulace '!$E$45</f>
        <v>0</v>
      </c>
      <c r="J70" s="5">
        <f t="shared" ref="J70:J71" si="16">H70*I70</f>
        <v>0</v>
      </c>
    </row>
    <row r="71" spans="1:10" x14ac:dyDescent="0.2">
      <c r="A71" s="2"/>
      <c r="B71" s="24"/>
      <c r="C71" s="42"/>
      <c r="D71" s="3"/>
      <c r="E71" s="43"/>
      <c r="F71" s="2" t="s">
        <v>28</v>
      </c>
      <c r="G71" s="3" t="s">
        <v>70</v>
      </c>
      <c r="H71" s="3">
        <v>1</v>
      </c>
      <c r="I71" s="20">
        <f>'Sklady Rekapitulace '!$E$46</f>
        <v>0</v>
      </c>
      <c r="J71" s="5">
        <f t="shared" si="16"/>
        <v>0</v>
      </c>
    </row>
    <row r="72" spans="1:10" ht="13.5" thickBot="1" x14ac:dyDescent="0.25">
      <c r="A72" s="12"/>
      <c r="B72" s="44"/>
      <c r="C72" s="45" t="s">
        <v>197</v>
      </c>
      <c r="D72" s="46"/>
      <c r="E72" s="47"/>
      <c r="F72" s="48"/>
      <c r="G72" s="46"/>
      <c r="H72" s="46"/>
      <c r="I72" s="21"/>
      <c r="J72" s="7">
        <f>SUM(J69:J71)</f>
        <v>0</v>
      </c>
    </row>
    <row r="73" spans="1:10" x14ac:dyDescent="0.2">
      <c r="A73" s="2"/>
      <c r="B73" s="55" t="s">
        <v>336</v>
      </c>
      <c r="C73" s="10" t="s">
        <v>385</v>
      </c>
      <c r="D73" s="3">
        <v>4</v>
      </c>
      <c r="E73" s="43">
        <v>44326</v>
      </c>
      <c r="F73" s="2" t="s">
        <v>26</v>
      </c>
      <c r="G73" s="3" t="s">
        <v>70</v>
      </c>
      <c r="H73" s="3">
        <v>1</v>
      </c>
      <c r="I73" s="22">
        <f>'Sklady Rekapitulace '!$E$44</f>
        <v>0</v>
      </c>
      <c r="J73" s="5">
        <f>H73*I73</f>
        <v>0</v>
      </c>
    </row>
    <row r="74" spans="1:10" x14ac:dyDescent="0.2">
      <c r="A74" s="2"/>
      <c r="B74" s="24"/>
      <c r="C74" s="42"/>
      <c r="D74" s="3"/>
      <c r="E74" s="43"/>
      <c r="F74" s="2" t="s">
        <v>27</v>
      </c>
      <c r="G74" s="3" t="s">
        <v>72</v>
      </c>
      <c r="H74" s="3">
        <v>15</v>
      </c>
      <c r="I74" s="20">
        <f>'Sklady Rekapitulace '!$E$45</f>
        <v>0</v>
      </c>
      <c r="J74" s="5">
        <f t="shared" ref="J74:J75" si="17">H74*I74</f>
        <v>0</v>
      </c>
    </row>
    <row r="75" spans="1:10" x14ac:dyDescent="0.2">
      <c r="A75" s="2"/>
      <c r="B75" s="24"/>
      <c r="C75" s="42"/>
      <c r="D75" s="3"/>
      <c r="E75" s="43"/>
      <c r="F75" s="2" t="s">
        <v>28</v>
      </c>
      <c r="G75" s="3" t="s">
        <v>70</v>
      </c>
      <c r="H75" s="3">
        <v>1</v>
      </c>
      <c r="I75" s="20">
        <f>'Sklady Rekapitulace '!$E$46</f>
        <v>0</v>
      </c>
      <c r="J75" s="5">
        <f t="shared" si="17"/>
        <v>0</v>
      </c>
    </row>
    <row r="76" spans="1:10" ht="13.5" thickBot="1" x14ac:dyDescent="0.25">
      <c r="A76" s="12"/>
      <c r="B76" s="44"/>
      <c r="C76" s="45" t="s">
        <v>197</v>
      </c>
      <c r="D76" s="46"/>
      <c r="E76" s="47"/>
      <c r="F76" s="48"/>
      <c r="G76" s="46"/>
      <c r="H76" s="46"/>
      <c r="I76" s="21"/>
      <c r="J76" s="7">
        <f>SUM(J73:J75)</f>
        <v>0</v>
      </c>
    </row>
    <row r="77" spans="1:10" x14ac:dyDescent="0.2">
      <c r="A77" s="15"/>
      <c r="B77" s="51" t="s">
        <v>338</v>
      </c>
      <c r="C77" s="52" t="s">
        <v>386</v>
      </c>
      <c r="D77" s="53">
        <v>4</v>
      </c>
      <c r="E77" s="54">
        <v>44326</v>
      </c>
      <c r="F77" s="15" t="s">
        <v>26</v>
      </c>
      <c r="G77" s="53" t="s">
        <v>70</v>
      </c>
      <c r="H77" s="53">
        <v>1</v>
      </c>
      <c r="I77" s="22">
        <f>'Sklady Rekapitulace '!$E$44</f>
        <v>0</v>
      </c>
      <c r="J77" s="8">
        <f>H77*I77</f>
        <v>0</v>
      </c>
    </row>
    <row r="78" spans="1:10" x14ac:dyDescent="0.2">
      <c r="A78" s="2"/>
      <c r="B78" s="24"/>
      <c r="C78" s="42"/>
      <c r="D78" s="3"/>
      <c r="E78" s="43"/>
      <c r="F78" s="2" t="s">
        <v>27</v>
      </c>
      <c r="G78" s="3" t="s">
        <v>72</v>
      </c>
      <c r="H78" s="3">
        <v>5</v>
      </c>
      <c r="I78" s="20">
        <f>'Sklady Rekapitulace '!$E$45</f>
        <v>0</v>
      </c>
      <c r="J78" s="5">
        <f t="shared" ref="J78:J79" si="18">H78*I78</f>
        <v>0</v>
      </c>
    </row>
    <row r="79" spans="1:10" x14ac:dyDescent="0.2">
      <c r="A79" s="2"/>
      <c r="B79" s="24"/>
      <c r="C79" s="42"/>
      <c r="D79" s="3"/>
      <c r="E79" s="43"/>
      <c r="F79" s="2" t="s">
        <v>28</v>
      </c>
      <c r="G79" s="3" t="s">
        <v>70</v>
      </c>
      <c r="H79" s="3">
        <v>1</v>
      </c>
      <c r="I79" s="20">
        <f>'Sklady Rekapitulace '!$E$46</f>
        <v>0</v>
      </c>
      <c r="J79" s="5">
        <f t="shared" si="18"/>
        <v>0</v>
      </c>
    </row>
    <row r="80" spans="1:10" ht="13.5" thickBot="1" x14ac:dyDescent="0.25">
      <c r="A80" s="12"/>
      <c r="B80" s="44"/>
      <c r="C80" s="45" t="s">
        <v>197</v>
      </c>
      <c r="D80" s="46"/>
      <c r="E80" s="47"/>
      <c r="F80" s="48"/>
      <c r="G80" s="46"/>
      <c r="H80" s="46"/>
      <c r="I80" s="21"/>
      <c r="J80" s="7">
        <f>SUM(J77:J79)</f>
        <v>0</v>
      </c>
    </row>
    <row r="81" spans="1:10" x14ac:dyDescent="0.2">
      <c r="A81" s="2"/>
      <c r="B81" s="55" t="s">
        <v>340</v>
      </c>
      <c r="C81" s="10" t="s">
        <v>387</v>
      </c>
      <c r="D81" s="3">
        <v>4</v>
      </c>
      <c r="E81" s="43">
        <v>44326</v>
      </c>
      <c r="F81" s="2" t="s">
        <v>26</v>
      </c>
      <c r="G81" s="3" t="s">
        <v>70</v>
      </c>
      <c r="H81" s="3">
        <v>1</v>
      </c>
      <c r="I81" s="22">
        <f>'Sklady Rekapitulace '!$E$44</f>
        <v>0</v>
      </c>
      <c r="J81" s="5">
        <f>H81*I81</f>
        <v>0</v>
      </c>
    </row>
    <row r="82" spans="1:10" x14ac:dyDescent="0.2">
      <c r="A82" s="2"/>
      <c r="B82" s="24"/>
      <c r="C82" s="42"/>
      <c r="D82" s="3"/>
      <c r="E82" s="43"/>
      <c r="F82" s="2" t="s">
        <v>27</v>
      </c>
      <c r="G82" s="3" t="s">
        <v>72</v>
      </c>
      <c r="H82" s="3">
        <v>5</v>
      </c>
      <c r="I82" s="20">
        <f>'Sklady Rekapitulace '!$E$45</f>
        <v>0</v>
      </c>
      <c r="J82" s="5">
        <f t="shared" ref="J82:J83" si="19">H82*I82</f>
        <v>0</v>
      </c>
    </row>
    <row r="83" spans="1:10" x14ac:dyDescent="0.2">
      <c r="A83" s="2"/>
      <c r="B83" s="24"/>
      <c r="C83" s="42"/>
      <c r="D83" s="3"/>
      <c r="E83" s="43"/>
      <c r="F83" s="2" t="s">
        <v>28</v>
      </c>
      <c r="G83" s="3" t="s">
        <v>70</v>
      </c>
      <c r="H83" s="3">
        <v>1</v>
      </c>
      <c r="I83" s="20">
        <f>'Sklady Rekapitulace '!$E$46</f>
        <v>0</v>
      </c>
      <c r="J83" s="5">
        <f t="shared" si="19"/>
        <v>0</v>
      </c>
    </row>
    <row r="84" spans="1:10" ht="13.5" thickBot="1" x14ac:dyDescent="0.25">
      <c r="A84" s="12"/>
      <c r="B84" s="44"/>
      <c r="C84" s="45" t="s">
        <v>197</v>
      </c>
      <c r="D84" s="46"/>
      <c r="E84" s="47"/>
      <c r="F84" s="48"/>
      <c r="G84" s="46"/>
      <c r="H84" s="46"/>
      <c r="I84" s="21"/>
      <c r="J84" s="7">
        <f>SUM(J81:J83)</f>
        <v>0</v>
      </c>
    </row>
    <row r="85" spans="1:10" x14ac:dyDescent="0.2">
      <c r="A85" s="15"/>
      <c r="B85" s="51" t="s">
        <v>342</v>
      </c>
      <c r="C85" s="52" t="s">
        <v>388</v>
      </c>
      <c r="D85" s="53">
        <v>4</v>
      </c>
      <c r="E85" s="54">
        <v>44326</v>
      </c>
      <c r="F85" s="15" t="s">
        <v>26</v>
      </c>
      <c r="G85" s="53" t="s">
        <v>70</v>
      </c>
      <c r="H85" s="53">
        <v>1</v>
      </c>
      <c r="I85" s="22">
        <f>'Sklady Rekapitulace '!$E$44</f>
        <v>0</v>
      </c>
      <c r="J85" s="8">
        <f>H85*I85</f>
        <v>0</v>
      </c>
    </row>
    <row r="86" spans="1:10" x14ac:dyDescent="0.2">
      <c r="A86" s="2"/>
      <c r="B86" s="24"/>
      <c r="C86" s="42"/>
      <c r="D86" s="3"/>
      <c r="E86" s="43"/>
      <c r="F86" s="2" t="s">
        <v>27</v>
      </c>
      <c r="G86" s="3" t="s">
        <v>72</v>
      </c>
      <c r="H86" s="3">
        <v>5</v>
      </c>
      <c r="I86" s="20">
        <f>'Sklady Rekapitulace '!$E$45</f>
        <v>0</v>
      </c>
      <c r="J86" s="5">
        <f t="shared" ref="J86:J87" si="20">H86*I86</f>
        <v>0</v>
      </c>
    </row>
    <row r="87" spans="1:10" x14ac:dyDescent="0.2">
      <c r="A87" s="2"/>
      <c r="B87" s="24"/>
      <c r="C87" s="42"/>
      <c r="D87" s="3"/>
      <c r="E87" s="43"/>
      <c r="F87" s="2" t="s">
        <v>28</v>
      </c>
      <c r="G87" s="3" t="s">
        <v>70</v>
      </c>
      <c r="H87" s="3">
        <v>1</v>
      </c>
      <c r="I87" s="20">
        <f>'Sklady Rekapitulace '!$E$46</f>
        <v>0</v>
      </c>
      <c r="J87" s="5">
        <f t="shared" si="20"/>
        <v>0</v>
      </c>
    </row>
    <row r="88" spans="1:10" ht="13.5" thickBot="1" x14ac:dyDescent="0.25">
      <c r="A88" s="12"/>
      <c r="B88" s="44"/>
      <c r="C88" s="45" t="s">
        <v>197</v>
      </c>
      <c r="D88" s="46"/>
      <c r="E88" s="47"/>
      <c r="F88" s="48"/>
      <c r="G88" s="46"/>
      <c r="H88" s="46"/>
      <c r="I88" s="21"/>
      <c r="J88" s="7">
        <f>SUM(J85:J87)</f>
        <v>0</v>
      </c>
    </row>
    <row r="89" spans="1:10" x14ac:dyDescent="0.2">
      <c r="A89" s="2"/>
      <c r="B89" s="55" t="s">
        <v>344</v>
      </c>
      <c r="C89" s="10" t="s">
        <v>389</v>
      </c>
      <c r="D89" s="3">
        <v>4</v>
      </c>
      <c r="E89" s="43">
        <v>43907</v>
      </c>
      <c r="F89" s="2" t="s">
        <v>26</v>
      </c>
      <c r="G89" s="3" t="s">
        <v>70</v>
      </c>
      <c r="H89" s="3">
        <v>1</v>
      </c>
      <c r="I89" s="22">
        <f>'Sklady Rekapitulace '!$E$44</f>
        <v>0</v>
      </c>
      <c r="J89" s="5">
        <f>H89*I89</f>
        <v>0</v>
      </c>
    </row>
    <row r="90" spans="1:10" x14ac:dyDescent="0.2">
      <c r="A90" s="2"/>
      <c r="B90" s="24"/>
      <c r="C90" s="42"/>
      <c r="D90" s="3"/>
      <c r="E90" s="43"/>
      <c r="F90" s="2" t="s">
        <v>27</v>
      </c>
      <c r="G90" s="3" t="s">
        <v>72</v>
      </c>
      <c r="H90" s="3">
        <v>4</v>
      </c>
      <c r="I90" s="20">
        <f>'Sklady Rekapitulace '!$E$45</f>
        <v>0</v>
      </c>
      <c r="J90" s="5">
        <f t="shared" ref="J90:J91" si="21">H90*I90</f>
        <v>0</v>
      </c>
    </row>
    <row r="91" spans="1:10" x14ac:dyDescent="0.2">
      <c r="A91" s="2"/>
      <c r="B91" s="24"/>
      <c r="C91" s="42"/>
      <c r="D91" s="3"/>
      <c r="E91" s="43"/>
      <c r="F91" s="2" t="s">
        <v>28</v>
      </c>
      <c r="G91" s="3" t="s">
        <v>70</v>
      </c>
      <c r="H91" s="3">
        <v>1</v>
      </c>
      <c r="I91" s="20">
        <f>'Sklady Rekapitulace '!$E$46</f>
        <v>0</v>
      </c>
      <c r="J91" s="5">
        <f t="shared" si="21"/>
        <v>0</v>
      </c>
    </row>
    <row r="92" spans="1:10" ht="13.5" thickBot="1" x14ac:dyDescent="0.25">
      <c r="A92" s="12"/>
      <c r="B92" s="44"/>
      <c r="C92" s="45" t="s">
        <v>197</v>
      </c>
      <c r="D92" s="46"/>
      <c r="E92" s="47"/>
      <c r="F92" s="48"/>
      <c r="G92" s="46"/>
      <c r="H92" s="46"/>
      <c r="I92" s="21"/>
      <c r="J92" s="7">
        <f>SUM(J89:J91)</f>
        <v>0</v>
      </c>
    </row>
    <row r="93" spans="1:10" x14ac:dyDescent="0.2">
      <c r="A93" s="15"/>
      <c r="B93" s="51" t="s">
        <v>302</v>
      </c>
      <c r="C93" s="52" t="s">
        <v>390</v>
      </c>
      <c r="D93" s="53">
        <v>4</v>
      </c>
      <c r="E93" s="54">
        <v>44915</v>
      </c>
      <c r="F93" s="15" t="s">
        <v>26</v>
      </c>
      <c r="G93" s="53" t="s">
        <v>70</v>
      </c>
      <c r="H93" s="53">
        <v>1</v>
      </c>
      <c r="I93" s="22">
        <f>'Sklady Rekapitulace '!$E$44</f>
        <v>0</v>
      </c>
      <c r="J93" s="8">
        <f>H93*I93</f>
        <v>0</v>
      </c>
    </row>
    <row r="94" spans="1:10" x14ac:dyDescent="0.2">
      <c r="A94" s="2"/>
      <c r="B94" s="24"/>
      <c r="C94" s="42"/>
      <c r="D94" s="3"/>
      <c r="E94" s="43"/>
      <c r="F94" s="2" t="s">
        <v>27</v>
      </c>
      <c r="G94" s="3" t="s">
        <v>72</v>
      </c>
      <c r="H94" s="3">
        <v>4</v>
      </c>
      <c r="I94" s="20">
        <f>'Sklady Rekapitulace '!$E$45</f>
        <v>0</v>
      </c>
      <c r="J94" s="5">
        <f t="shared" ref="J94:J95" si="22">H94*I94</f>
        <v>0</v>
      </c>
    </row>
    <row r="95" spans="1:10" x14ac:dyDescent="0.2">
      <c r="A95" s="2"/>
      <c r="B95" s="24"/>
      <c r="C95" s="42"/>
      <c r="D95" s="3"/>
      <c r="E95" s="43"/>
      <c r="F95" s="2" t="s">
        <v>28</v>
      </c>
      <c r="G95" s="3" t="s">
        <v>70</v>
      </c>
      <c r="H95" s="3">
        <v>1</v>
      </c>
      <c r="I95" s="20">
        <f>'Sklady Rekapitulace '!$E$46</f>
        <v>0</v>
      </c>
      <c r="J95" s="5">
        <f t="shared" si="22"/>
        <v>0</v>
      </c>
    </row>
    <row r="96" spans="1:10" ht="13.5" thickBot="1" x14ac:dyDescent="0.25">
      <c r="A96" s="12"/>
      <c r="B96" s="44"/>
      <c r="C96" s="45" t="s">
        <v>197</v>
      </c>
      <c r="D96" s="46"/>
      <c r="E96" s="47"/>
      <c r="F96" s="48"/>
      <c r="G96" s="46"/>
      <c r="H96" s="46"/>
      <c r="I96" s="21"/>
      <c r="J96" s="7">
        <f>SUM(J93:J95)</f>
        <v>0</v>
      </c>
    </row>
  </sheetData>
  <sheetProtection algorithmName="SHA-512" hashValue="KAP6935DpRsjeUMO+VmhqJFBPtz+pa+pUV/2wJwSjgCSfNmh1A14lnyDP24youdjZIkwqbjUk06ZpzL7M0Q1gA==" saltValue="WPdwZHWhBUSSaxfRsgGzew==" spinCount="100000" sheet="1" objects="1" scenarios="1" selectLockedCells="1" selectUnlockedCells="1"/>
  <autoFilter ref="A4:J96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5AB91-8E4E-4130-A42E-13AAAB5E7312}">
  <sheetPr>
    <pageSetUpPr fitToPage="1"/>
  </sheetPr>
  <dimension ref="A1:J88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391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347</v>
      </c>
      <c r="C5" s="52" t="s">
        <v>348</v>
      </c>
      <c r="D5" s="53">
        <v>1</v>
      </c>
      <c r="E5" s="54">
        <v>45176</v>
      </c>
      <c r="F5" s="15" t="s">
        <v>26</v>
      </c>
      <c r="G5" s="53" t="s">
        <v>70</v>
      </c>
      <c r="H5" s="53">
        <v>1</v>
      </c>
      <c r="I5" s="22">
        <f>'Sklady Rekapitulace '!$E$49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5</v>
      </c>
      <c r="I6" s="20">
        <f>'Sklady Rekapitulace '!$E$50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'!$E$51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248</v>
      </c>
      <c r="C9" s="10" t="s">
        <v>349</v>
      </c>
      <c r="D9" s="3">
        <v>1</v>
      </c>
      <c r="E9" s="43">
        <v>45180</v>
      </c>
      <c r="F9" s="2" t="s">
        <v>26</v>
      </c>
      <c r="G9" s="3" t="s">
        <v>70</v>
      </c>
      <c r="H9" s="3">
        <v>1</v>
      </c>
      <c r="I9" s="22">
        <f>'Sklady Rekapitulace '!$E$49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20</v>
      </c>
      <c r="I10" s="20">
        <f>'Sklady Rekapitulace '!$E$50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'!$E$51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256</v>
      </c>
      <c r="C13" s="52" t="s">
        <v>350</v>
      </c>
      <c r="D13" s="53">
        <v>1</v>
      </c>
      <c r="E13" s="54">
        <v>45177</v>
      </c>
      <c r="F13" s="15" t="s">
        <v>26</v>
      </c>
      <c r="G13" s="53" t="s">
        <v>70</v>
      </c>
      <c r="H13" s="53">
        <v>1</v>
      </c>
      <c r="I13" s="22">
        <f>'Sklady Rekapitulace '!$E$49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13</v>
      </c>
      <c r="I14" s="20">
        <f>'Sklady Rekapitulace '!$E$50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'!$E$51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351</v>
      </c>
      <c r="C17" s="10" t="s">
        <v>392</v>
      </c>
      <c r="D17" s="3">
        <v>1</v>
      </c>
      <c r="E17" s="43">
        <v>44901</v>
      </c>
      <c r="F17" s="2" t="s">
        <v>26</v>
      </c>
      <c r="G17" s="3" t="s">
        <v>70</v>
      </c>
      <c r="H17" s="3">
        <v>1</v>
      </c>
      <c r="I17" s="22">
        <f>'Sklady Rekapitulace '!$E$49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17</v>
      </c>
      <c r="I18" s="20">
        <f>'Sklady Rekapitulace '!$E$50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'!$E$51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171</v>
      </c>
      <c r="C21" s="52" t="s">
        <v>393</v>
      </c>
      <c r="D21" s="53">
        <v>1</v>
      </c>
      <c r="E21" s="54">
        <v>44908</v>
      </c>
      <c r="F21" s="15" t="s">
        <v>26</v>
      </c>
      <c r="G21" s="53" t="s">
        <v>70</v>
      </c>
      <c r="H21" s="53">
        <v>1</v>
      </c>
      <c r="I21" s="22">
        <f>'Sklady Rekapitulace '!$E$49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100</v>
      </c>
      <c r="I22" s="20">
        <f>'Sklady Rekapitulace '!$E$50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'!$E$51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  <row r="25" spans="1:10" x14ac:dyDescent="0.2">
      <c r="A25" s="2"/>
      <c r="B25" s="55" t="s">
        <v>394</v>
      </c>
      <c r="C25" s="10" t="s">
        <v>395</v>
      </c>
      <c r="D25" s="3">
        <v>1</v>
      </c>
      <c r="E25" s="43">
        <v>44171</v>
      </c>
      <c r="F25" s="2" t="s">
        <v>26</v>
      </c>
      <c r="G25" s="3" t="s">
        <v>70</v>
      </c>
      <c r="H25" s="3">
        <v>1</v>
      </c>
      <c r="I25" s="22">
        <f>'Sklady Rekapitulace '!$E$49</f>
        <v>0</v>
      </c>
      <c r="J25" s="5">
        <f>H25*I25</f>
        <v>0</v>
      </c>
    </row>
    <row r="26" spans="1:10" x14ac:dyDescent="0.2">
      <c r="A26" s="2"/>
      <c r="B26" s="24"/>
      <c r="C26" s="42"/>
      <c r="D26" s="3"/>
      <c r="E26" s="43"/>
      <c r="F26" s="2" t="s">
        <v>27</v>
      </c>
      <c r="G26" s="3" t="s">
        <v>72</v>
      </c>
      <c r="H26" s="3">
        <v>5</v>
      </c>
      <c r="I26" s="20">
        <f>'Sklady Rekapitulace '!$E$50</f>
        <v>0</v>
      </c>
      <c r="J26" s="5">
        <f t="shared" ref="J26:J27" si="5">H26*I26</f>
        <v>0</v>
      </c>
    </row>
    <row r="27" spans="1:10" x14ac:dyDescent="0.2">
      <c r="A27" s="2"/>
      <c r="B27" s="24"/>
      <c r="C27" s="42"/>
      <c r="D27" s="3"/>
      <c r="E27" s="43"/>
      <c r="F27" s="2" t="s">
        <v>28</v>
      </c>
      <c r="G27" s="3" t="s">
        <v>70</v>
      </c>
      <c r="H27" s="3">
        <v>1</v>
      </c>
      <c r="I27" s="20">
        <f>'Sklady Rekapitulace '!$E$51</f>
        <v>0</v>
      </c>
      <c r="J27" s="5">
        <f t="shared" si="5"/>
        <v>0</v>
      </c>
    </row>
    <row r="28" spans="1:10" ht="13.5" thickBot="1" x14ac:dyDescent="0.25">
      <c r="A28" s="12"/>
      <c r="B28" s="44"/>
      <c r="C28" s="45" t="s">
        <v>197</v>
      </c>
      <c r="D28" s="46"/>
      <c r="E28" s="47"/>
      <c r="F28" s="48"/>
      <c r="G28" s="46"/>
      <c r="H28" s="46"/>
      <c r="I28" s="21"/>
      <c r="J28" s="7">
        <f>SUM(J25:J27)</f>
        <v>0</v>
      </c>
    </row>
    <row r="29" spans="1:10" x14ac:dyDescent="0.2">
      <c r="A29" s="15"/>
      <c r="B29" s="51" t="s">
        <v>368</v>
      </c>
      <c r="C29" s="52" t="s">
        <v>396</v>
      </c>
      <c r="D29" s="53">
        <v>1</v>
      </c>
      <c r="E29" s="54">
        <v>45265</v>
      </c>
      <c r="F29" s="15" t="s">
        <v>26</v>
      </c>
      <c r="G29" s="53" t="s">
        <v>70</v>
      </c>
      <c r="H29" s="53">
        <v>1</v>
      </c>
      <c r="I29" s="22">
        <f>'Sklady Rekapitulace '!$E$49</f>
        <v>0</v>
      </c>
      <c r="J29" s="8">
        <f>H29*I29</f>
        <v>0</v>
      </c>
    </row>
    <row r="30" spans="1:10" x14ac:dyDescent="0.2">
      <c r="A30" s="2"/>
      <c r="B30" s="24"/>
      <c r="C30" s="42"/>
      <c r="D30" s="3"/>
      <c r="E30" s="43"/>
      <c r="F30" s="2" t="s">
        <v>27</v>
      </c>
      <c r="G30" s="3" t="s">
        <v>72</v>
      </c>
      <c r="H30" s="3">
        <v>11</v>
      </c>
      <c r="I30" s="20">
        <f>'Sklady Rekapitulace '!$E$50</f>
        <v>0</v>
      </c>
      <c r="J30" s="5">
        <f t="shared" ref="J30:J31" si="6">H30*I30</f>
        <v>0</v>
      </c>
    </row>
    <row r="31" spans="1:10" x14ac:dyDescent="0.2">
      <c r="A31" s="2"/>
      <c r="B31" s="24"/>
      <c r="C31" s="42"/>
      <c r="D31" s="3"/>
      <c r="E31" s="43"/>
      <c r="F31" s="2" t="s">
        <v>28</v>
      </c>
      <c r="G31" s="3" t="s">
        <v>70</v>
      </c>
      <c r="H31" s="3">
        <v>1</v>
      </c>
      <c r="I31" s="20">
        <f>'Sklady Rekapitulace '!$E$51</f>
        <v>0</v>
      </c>
      <c r="J31" s="5">
        <f t="shared" si="6"/>
        <v>0</v>
      </c>
    </row>
    <row r="32" spans="1:10" ht="13.5" thickBot="1" x14ac:dyDescent="0.25">
      <c r="A32" s="12"/>
      <c r="B32" s="44"/>
      <c r="C32" s="45" t="s">
        <v>197</v>
      </c>
      <c r="D32" s="46"/>
      <c r="E32" s="47"/>
      <c r="F32" s="48"/>
      <c r="G32" s="46"/>
      <c r="H32" s="46"/>
      <c r="I32" s="21"/>
      <c r="J32" s="7">
        <f>SUM(J29:J31)</f>
        <v>0</v>
      </c>
    </row>
    <row r="33" spans="1:10" x14ac:dyDescent="0.2">
      <c r="A33" s="2"/>
      <c r="B33" s="55" t="s">
        <v>359</v>
      </c>
      <c r="C33" s="10" t="s">
        <v>360</v>
      </c>
      <c r="D33" s="3">
        <v>1</v>
      </c>
      <c r="E33" s="43">
        <v>44881</v>
      </c>
      <c r="F33" s="2" t="s">
        <v>26</v>
      </c>
      <c r="G33" s="3" t="s">
        <v>70</v>
      </c>
      <c r="H33" s="3">
        <v>1</v>
      </c>
      <c r="I33" s="22">
        <f>'Sklady Rekapitulace '!$E$49</f>
        <v>0</v>
      </c>
      <c r="J33" s="5">
        <f>H33*I33</f>
        <v>0</v>
      </c>
    </row>
    <row r="34" spans="1:10" x14ac:dyDescent="0.2">
      <c r="A34" s="2"/>
      <c r="B34" s="24"/>
      <c r="C34" s="42"/>
      <c r="D34" s="3"/>
      <c r="E34" s="43"/>
      <c r="F34" s="2" t="s">
        <v>27</v>
      </c>
      <c r="G34" s="3" t="s">
        <v>72</v>
      </c>
      <c r="H34" s="3">
        <v>10</v>
      </c>
      <c r="I34" s="20">
        <f>'Sklady Rekapitulace '!$E$50</f>
        <v>0</v>
      </c>
      <c r="J34" s="5">
        <f t="shared" ref="J34:J35" si="7">H34*I34</f>
        <v>0</v>
      </c>
    </row>
    <row r="35" spans="1:10" x14ac:dyDescent="0.2">
      <c r="A35" s="2"/>
      <c r="B35" s="24"/>
      <c r="C35" s="42"/>
      <c r="D35" s="3"/>
      <c r="E35" s="43"/>
      <c r="F35" s="2" t="s">
        <v>28</v>
      </c>
      <c r="G35" s="3" t="s">
        <v>70</v>
      </c>
      <c r="H35" s="3">
        <v>1</v>
      </c>
      <c r="I35" s="20">
        <f>'Sklady Rekapitulace '!$E$51</f>
        <v>0</v>
      </c>
      <c r="J35" s="5">
        <f t="shared" si="7"/>
        <v>0</v>
      </c>
    </row>
    <row r="36" spans="1:10" ht="13.5" thickBot="1" x14ac:dyDescent="0.25">
      <c r="A36" s="12"/>
      <c r="B36" s="44"/>
      <c r="C36" s="45" t="s">
        <v>197</v>
      </c>
      <c r="D36" s="46"/>
      <c r="E36" s="47"/>
      <c r="F36" s="48"/>
      <c r="G36" s="46"/>
      <c r="H36" s="46"/>
      <c r="I36" s="21"/>
      <c r="J36" s="7">
        <f>SUM(J33:J35)</f>
        <v>0</v>
      </c>
    </row>
    <row r="37" spans="1:10" x14ac:dyDescent="0.2">
      <c r="A37" s="15"/>
      <c r="B37" s="51" t="s">
        <v>361</v>
      </c>
      <c r="C37" s="52" t="s">
        <v>397</v>
      </c>
      <c r="D37" s="53">
        <v>1</v>
      </c>
      <c r="E37" s="54">
        <v>44880</v>
      </c>
      <c r="F37" s="15" t="s">
        <v>26</v>
      </c>
      <c r="G37" s="53" t="s">
        <v>70</v>
      </c>
      <c r="H37" s="53">
        <v>1</v>
      </c>
      <c r="I37" s="22">
        <f>'Sklady Rekapitulace '!$E$49</f>
        <v>0</v>
      </c>
      <c r="J37" s="8">
        <f>H37*I37</f>
        <v>0</v>
      </c>
    </row>
    <row r="38" spans="1:10" x14ac:dyDescent="0.2">
      <c r="A38" s="2"/>
      <c r="B38" s="24"/>
      <c r="C38" s="42"/>
      <c r="D38" s="3"/>
      <c r="E38" s="43"/>
      <c r="F38" s="2" t="s">
        <v>27</v>
      </c>
      <c r="G38" s="3" t="s">
        <v>72</v>
      </c>
      <c r="H38" s="3">
        <v>16</v>
      </c>
      <c r="I38" s="20">
        <f>'Sklady Rekapitulace '!$E$50</f>
        <v>0</v>
      </c>
      <c r="J38" s="5">
        <f t="shared" ref="J38:J39" si="8">H38*I38</f>
        <v>0</v>
      </c>
    </row>
    <row r="39" spans="1:10" x14ac:dyDescent="0.2">
      <c r="A39" s="2"/>
      <c r="B39" s="24"/>
      <c r="C39" s="42"/>
      <c r="D39" s="3"/>
      <c r="E39" s="43"/>
      <c r="F39" s="2" t="s">
        <v>28</v>
      </c>
      <c r="G39" s="3" t="s">
        <v>70</v>
      </c>
      <c r="H39" s="3">
        <v>1</v>
      </c>
      <c r="I39" s="20">
        <f>'Sklady Rekapitulace '!$E$51</f>
        <v>0</v>
      </c>
      <c r="J39" s="5">
        <f t="shared" si="8"/>
        <v>0</v>
      </c>
    </row>
    <row r="40" spans="1:10" ht="13.5" thickBot="1" x14ac:dyDescent="0.25">
      <c r="A40" s="12"/>
      <c r="B40" s="44"/>
      <c r="C40" s="45" t="s">
        <v>197</v>
      </c>
      <c r="D40" s="46"/>
      <c r="E40" s="47"/>
      <c r="F40" s="48"/>
      <c r="G40" s="46"/>
      <c r="H40" s="46"/>
      <c r="I40" s="21"/>
      <c r="J40" s="7">
        <f>SUM(J37:J39)</f>
        <v>0</v>
      </c>
    </row>
    <row r="41" spans="1:10" x14ac:dyDescent="0.2">
      <c r="A41" s="2"/>
      <c r="B41" s="55" t="s">
        <v>240</v>
      </c>
      <c r="C41" s="10" t="s">
        <v>398</v>
      </c>
      <c r="D41" s="3">
        <v>1</v>
      </c>
      <c r="E41" s="43">
        <v>44887</v>
      </c>
      <c r="F41" s="2" t="s">
        <v>26</v>
      </c>
      <c r="G41" s="3" t="s">
        <v>70</v>
      </c>
      <c r="H41" s="3">
        <v>1</v>
      </c>
      <c r="I41" s="22">
        <f>'Sklady Rekapitulace '!$E$49</f>
        <v>0</v>
      </c>
      <c r="J41" s="5">
        <f>H41*I41</f>
        <v>0</v>
      </c>
    </row>
    <row r="42" spans="1:10" x14ac:dyDescent="0.2">
      <c r="A42" s="2"/>
      <c r="B42" s="24"/>
      <c r="C42" s="42"/>
      <c r="D42" s="3"/>
      <c r="E42" s="43"/>
      <c r="F42" s="2" t="s">
        <v>27</v>
      </c>
      <c r="G42" s="3" t="s">
        <v>72</v>
      </c>
      <c r="H42" s="3">
        <v>25</v>
      </c>
      <c r="I42" s="20">
        <f>'Sklady Rekapitulace '!$E$50</f>
        <v>0</v>
      </c>
      <c r="J42" s="5">
        <f t="shared" ref="J42:J43" si="9">H42*I42</f>
        <v>0</v>
      </c>
    </row>
    <row r="43" spans="1:10" x14ac:dyDescent="0.2">
      <c r="A43" s="2"/>
      <c r="B43" s="24"/>
      <c r="C43" s="42"/>
      <c r="D43" s="3"/>
      <c r="E43" s="43"/>
      <c r="F43" s="2" t="s">
        <v>28</v>
      </c>
      <c r="G43" s="3" t="s">
        <v>70</v>
      </c>
      <c r="H43" s="3">
        <v>1</v>
      </c>
      <c r="I43" s="20">
        <f>'Sklady Rekapitulace '!$E$51</f>
        <v>0</v>
      </c>
      <c r="J43" s="5">
        <f t="shared" si="9"/>
        <v>0</v>
      </c>
    </row>
    <row r="44" spans="1:10" ht="13.5" thickBot="1" x14ac:dyDescent="0.25">
      <c r="A44" s="12"/>
      <c r="B44" s="44"/>
      <c r="C44" s="45" t="s">
        <v>197</v>
      </c>
      <c r="D44" s="46"/>
      <c r="E44" s="47"/>
      <c r="F44" s="48"/>
      <c r="G44" s="46"/>
      <c r="H44" s="46"/>
      <c r="I44" s="21"/>
      <c r="J44" s="7">
        <f>SUM(J41:J43)</f>
        <v>0</v>
      </c>
    </row>
    <row r="45" spans="1:10" x14ac:dyDescent="0.2">
      <c r="A45" s="15"/>
      <c r="B45" s="51" t="s">
        <v>364</v>
      </c>
      <c r="C45" s="52" t="s">
        <v>399</v>
      </c>
      <c r="D45" s="53">
        <v>1</v>
      </c>
      <c r="E45" s="54">
        <v>45176</v>
      </c>
      <c r="F45" s="15" t="s">
        <v>26</v>
      </c>
      <c r="G45" s="53" t="s">
        <v>70</v>
      </c>
      <c r="H45" s="53">
        <v>1</v>
      </c>
      <c r="I45" s="22">
        <f>'Sklady Rekapitulace '!$E$49</f>
        <v>0</v>
      </c>
      <c r="J45" s="8">
        <f>H45*I45</f>
        <v>0</v>
      </c>
    </row>
    <row r="46" spans="1:10" x14ac:dyDescent="0.2">
      <c r="A46" s="2"/>
      <c r="B46" s="24"/>
      <c r="C46" s="42"/>
      <c r="D46" s="3"/>
      <c r="E46" s="43"/>
      <c r="F46" s="2" t="s">
        <v>27</v>
      </c>
      <c r="G46" s="3" t="s">
        <v>72</v>
      </c>
      <c r="H46" s="3">
        <v>7</v>
      </c>
      <c r="I46" s="20">
        <f>'Sklady Rekapitulace '!$E$50</f>
        <v>0</v>
      </c>
      <c r="J46" s="5">
        <f t="shared" ref="J46:J47" si="10">H46*I46</f>
        <v>0</v>
      </c>
    </row>
    <row r="47" spans="1:10" x14ac:dyDescent="0.2">
      <c r="A47" s="2"/>
      <c r="B47" s="24"/>
      <c r="C47" s="42"/>
      <c r="D47" s="3"/>
      <c r="E47" s="43"/>
      <c r="F47" s="2" t="s">
        <v>28</v>
      </c>
      <c r="G47" s="3" t="s">
        <v>70</v>
      </c>
      <c r="H47" s="3">
        <v>1</v>
      </c>
      <c r="I47" s="20">
        <f>'Sklady Rekapitulace '!$E$51</f>
        <v>0</v>
      </c>
      <c r="J47" s="5">
        <f t="shared" si="10"/>
        <v>0</v>
      </c>
    </row>
    <row r="48" spans="1:10" ht="13.5" thickBot="1" x14ac:dyDescent="0.25">
      <c r="A48" s="12"/>
      <c r="B48" s="44"/>
      <c r="C48" s="45" t="s">
        <v>197</v>
      </c>
      <c r="D48" s="46"/>
      <c r="E48" s="47"/>
      <c r="F48" s="48"/>
      <c r="G48" s="46"/>
      <c r="H48" s="46"/>
      <c r="I48" s="21"/>
      <c r="J48" s="7">
        <f>SUM(J45:J47)</f>
        <v>0</v>
      </c>
    </row>
    <row r="49" spans="1:10" x14ac:dyDescent="0.2">
      <c r="A49" s="2"/>
      <c r="B49" s="55" t="s">
        <v>366</v>
      </c>
      <c r="C49" s="10" t="s">
        <v>367</v>
      </c>
      <c r="D49" s="3">
        <v>1</v>
      </c>
      <c r="E49" s="43">
        <v>45176</v>
      </c>
      <c r="F49" s="2" t="s">
        <v>26</v>
      </c>
      <c r="G49" s="3" t="s">
        <v>70</v>
      </c>
      <c r="H49" s="3">
        <v>1</v>
      </c>
      <c r="I49" s="22">
        <f>'Sklady Rekapitulace '!$E$49</f>
        <v>0</v>
      </c>
      <c r="J49" s="5">
        <f>H49*I49</f>
        <v>0</v>
      </c>
    </row>
    <row r="50" spans="1:10" x14ac:dyDescent="0.2">
      <c r="A50" s="2"/>
      <c r="B50" s="24"/>
      <c r="C50" s="42"/>
      <c r="D50" s="3"/>
      <c r="E50" s="43"/>
      <c r="F50" s="2" t="s">
        <v>27</v>
      </c>
      <c r="G50" s="3" t="s">
        <v>72</v>
      </c>
      <c r="H50" s="3">
        <v>35</v>
      </c>
      <c r="I50" s="20">
        <f>'Sklady Rekapitulace '!$E$50</f>
        <v>0</v>
      </c>
      <c r="J50" s="5">
        <f t="shared" ref="J50:J51" si="11">H50*I50</f>
        <v>0</v>
      </c>
    </row>
    <row r="51" spans="1:10" x14ac:dyDescent="0.2">
      <c r="A51" s="2"/>
      <c r="B51" s="24"/>
      <c r="C51" s="42"/>
      <c r="D51" s="3"/>
      <c r="E51" s="43"/>
      <c r="F51" s="2" t="s">
        <v>28</v>
      </c>
      <c r="G51" s="3" t="s">
        <v>70</v>
      </c>
      <c r="H51" s="3">
        <v>1</v>
      </c>
      <c r="I51" s="20">
        <f>'Sklady Rekapitulace '!$E$51</f>
        <v>0</v>
      </c>
      <c r="J51" s="5">
        <f t="shared" si="11"/>
        <v>0</v>
      </c>
    </row>
    <row r="52" spans="1:10" ht="13.5" thickBot="1" x14ac:dyDescent="0.25">
      <c r="A52" s="12"/>
      <c r="B52" s="44"/>
      <c r="C52" s="45" t="s">
        <v>197</v>
      </c>
      <c r="D52" s="46"/>
      <c r="E52" s="47"/>
      <c r="F52" s="48"/>
      <c r="G52" s="46"/>
      <c r="H52" s="46"/>
      <c r="I52" s="21"/>
      <c r="J52" s="7">
        <f>SUM(J49:J51)</f>
        <v>0</v>
      </c>
    </row>
    <row r="53" spans="1:10" x14ac:dyDescent="0.2">
      <c r="A53" s="15"/>
      <c r="B53" s="51" t="s">
        <v>394</v>
      </c>
      <c r="C53" s="52" t="s">
        <v>400</v>
      </c>
      <c r="D53" s="53">
        <v>1</v>
      </c>
      <c r="E53" s="54">
        <v>45176</v>
      </c>
      <c r="F53" s="15" t="s">
        <v>26</v>
      </c>
      <c r="G53" s="53" t="s">
        <v>70</v>
      </c>
      <c r="H53" s="53">
        <v>1</v>
      </c>
      <c r="I53" s="22">
        <f>'Sklady Rekapitulace '!$E$49</f>
        <v>0</v>
      </c>
      <c r="J53" s="8">
        <f>H53*I53</f>
        <v>0</v>
      </c>
    </row>
    <row r="54" spans="1:10" x14ac:dyDescent="0.2">
      <c r="A54" s="2"/>
      <c r="B54" s="24"/>
      <c r="C54" s="42"/>
      <c r="D54" s="3"/>
      <c r="E54" s="43"/>
      <c r="F54" s="2" t="s">
        <v>27</v>
      </c>
      <c r="G54" s="3" t="s">
        <v>72</v>
      </c>
      <c r="H54" s="3">
        <v>5</v>
      </c>
      <c r="I54" s="20">
        <f>'Sklady Rekapitulace '!$E$50</f>
        <v>0</v>
      </c>
      <c r="J54" s="5">
        <f t="shared" ref="J54:J55" si="12">H54*I54</f>
        <v>0</v>
      </c>
    </row>
    <row r="55" spans="1:10" x14ac:dyDescent="0.2">
      <c r="A55" s="2"/>
      <c r="B55" s="24"/>
      <c r="C55" s="42"/>
      <c r="D55" s="3"/>
      <c r="E55" s="43"/>
      <c r="F55" s="2" t="s">
        <v>28</v>
      </c>
      <c r="G55" s="3" t="s">
        <v>70</v>
      </c>
      <c r="H55" s="3">
        <v>1</v>
      </c>
      <c r="I55" s="20">
        <f>'Sklady Rekapitulace '!$E$51</f>
        <v>0</v>
      </c>
      <c r="J55" s="5">
        <f t="shared" si="12"/>
        <v>0</v>
      </c>
    </row>
    <row r="56" spans="1:10" ht="13.5" thickBot="1" x14ac:dyDescent="0.25">
      <c r="A56" s="12"/>
      <c r="B56" s="44"/>
      <c r="C56" s="45" t="s">
        <v>197</v>
      </c>
      <c r="D56" s="46"/>
      <c r="E56" s="47"/>
      <c r="F56" s="48"/>
      <c r="G56" s="46"/>
      <c r="H56" s="46"/>
      <c r="I56" s="21"/>
      <c r="J56" s="7">
        <f>SUM(J53:J55)</f>
        <v>0</v>
      </c>
    </row>
    <row r="57" spans="1:10" x14ac:dyDescent="0.2">
      <c r="A57" s="2"/>
      <c r="B57" s="55" t="s">
        <v>163</v>
      </c>
      <c r="C57" s="10" t="s">
        <v>401</v>
      </c>
      <c r="D57" s="3">
        <v>1</v>
      </c>
      <c r="E57" s="43">
        <v>44637</v>
      </c>
      <c r="F57" s="2" t="s">
        <v>26</v>
      </c>
      <c r="G57" s="3" t="s">
        <v>70</v>
      </c>
      <c r="H57" s="3">
        <v>1</v>
      </c>
      <c r="I57" s="22">
        <f>'Sklady Rekapitulace '!$E$49</f>
        <v>0</v>
      </c>
      <c r="J57" s="5">
        <f>H57*I57</f>
        <v>0</v>
      </c>
    </row>
    <row r="58" spans="1:10" x14ac:dyDescent="0.2">
      <c r="A58" s="2"/>
      <c r="B58" s="24"/>
      <c r="C58" s="42"/>
      <c r="D58" s="3"/>
      <c r="E58" s="43"/>
      <c r="F58" s="2" t="s">
        <v>27</v>
      </c>
      <c r="G58" s="3" t="s">
        <v>72</v>
      </c>
      <c r="H58" s="3">
        <v>5</v>
      </c>
      <c r="I58" s="20">
        <f>'Sklady Rekapitulace '!$E$50</f>
        <v>0</v>
      </c>
      <c r="J58" s="5">
        <f t="shared" ref="J58:J59" si="13">H58*I58</f>
        <v>0</v>
      </c>
    </row>
    <row r="59" spans="1:10" x14ac:dyDescent="0.2">
      <c r="A59" s="2"/>
      <c r="B59" s="24"/>
      <c r="C59" s="42"/>
      <c r="D59" s="3"/>
      <c r="E59" s="43"/>
      <c r="F59" s="2" t="s">
        <v>28</v>
      </c>
      <c r="G59" s="3" t="s">
        <v>70</v>
      </c>
      <c r="H59" s="3">
        <v>1</v>
      </c>
      <c r="I59" s="20">
        <f>'Sklady Rekapitulace '!$E$51</f>
        <v>0</v>
      </c>
      <c r="J59" s="5">
        <f t="shared" si="13"/>
        <v>0</v>
      </c>
    </row>
    <row r="60" spans="1:10" ht="13.5" thickBot="1" x14ac:dyDescent="0.25">
      <c r="A60" s="12"/>
      <c r="B60" s="44"/>
      <c r="C60" s="45" t="s">
        <v>197</v>
      </c>
      <c r="D60" s="46"/>
      <c r="E60" s="47"/>
      <c r="F60" s="48"/>
      <c r="G60" s="46"/>
      <c r="H60" s="46"/>
      <c r="I60" s="21"/>
      <c r="J60" s="7">
        <f>SUM(J57:J59)</f>
        <v>0</v>
      </c>
    </row>
    <row r="61" spans="1:10" x14ac:dyDescent="0.2">
      <c r="A61" s="15"/>
      <c r="B61" s="51" t="s">
        <v>163</v>
      </c>
      <c r="C61" s="52" t="s">
        <v>402</v>
      </c>
      <c r="D61" s="53">
        <v>1</v>
      </c>
      <c r="E61" s="54">
        <v>44637</v>
      </c>
      <c r="F61" s="15" t="s">
        <v>26</v>
      </c>
      <c r="G61" s="53" t="s">
        <v>70</v>
      </c>
      <c r="H61" s="53">
        <v>1</v>
      </c>
      <c r="I61" s="22">
        <f>'Sklady Rekapitulace '!$E$49</f>
        <v>0</v>
      </c>
      <c r="J61" s="8">
        <f>H61*I61</f>
        <v>0</v>
      </c>
    </row>
    <row r="62" spans="1:10" x14ac:dyDescent="0.2">
      <c r="A62" s="2"/>
      <c r="B62" s="24"/>
      <c r="C62" s="42"/>
      <c r="D62" s="3"/>
      <c r="E62" s="43"/>
      <c r="F62" s="2" t="s">
        <v>27</v>
      </c>
      <c r="G62" s="3" t="s">
        <v>72</v>
      </c>
      <c r="H62" s="3">
        <v>15</v>
      </c>
      <c r="I62" s="20">
        <f>'Sklady Rekapitulace '!$E$50</f>
        <v>0</v>
      </c>
      <c r="J62" s="5">
        <f t="shared" ref="J62:J63" si="14">H62*I62</f>
        <v>0</v>
      </c>
    </row>
    <row r="63" spans="1:10" x14ac:dyDescent="0.2">
      <c r="A63" s="2"/>
      <c r="B63" s="24"/>
      <c r="C63" s="42"/>
      <c r="D63" s="3"/>
      <c r="E63" s="43"/>
      <c r="F63" s="2" t="s">
        <v>28</v>
      </c>
      <c r="G63" s="3" t="s">
        <v>70</v>
      </c>
      <c r="H63" s="3">
        <v>1</v>
      </c>
      <c r="I63" s="20">
        <f>'Sklady Rekapitulace '!$E$51</f>
        <v>0</v>
      </c>
      <c r="J63" s="5">
        <f t="shared" si="14"/>
        <v>0</v>
      </c>
    </row>
    <row r="64" spans="1:10" ht="13.5" thickBot="1" x14ac:dyDescent="0.25">
      <c r="A64" s="12"/>
      <c r="B64" s="44"/>
      <c r="C64" s="45" t="s">
        <v>197</v>
      </c>
      <c r="D64" s="46"/>
      <c r="E64" s="47"/>
      <c r="F64" s="48"/>
      <c r="G64" s="46"/>
      <c r="H64" s="46"/>
      <c r="I64" s="21"/>
      <c r="J64" s="7">
        <f>SUM(J61:J63)</f>
        <v>0</v>
      </c>
    </row>
    <row r="65" spans="1:10" x14ac:dyDescent="0.2">
      <c r="A65" s="2"/>
      <c r="B65" s="55" t="s">
        <v>371</v>
      </c>
      <c r="C65" s="10" t="s">
        <v>403</v>
      </c>
      <c r="D65" s="3">
        <v>1</v>
      </c>
      <c r="E65" s="43">
        <v>44637</v>
      </c>
      <c r="F65" s="2" t="s">
        <v>26</v>
      </c>
      <c r="G65" s="3" t="s">
        <v>70</v>
      </c>
      <c r="H65" s="3">
        <v>1</v>
      </c>
      <c r="I65" s="22">
        <f>'Sklady Rekapitulace '!$E$49</f>
        <v>0</v>
      </c>
      <c r="J65" s="5">
        <f>H65*I65</f>
        <v>0</v>
      </c>
    </row>
    <row r="66" spans="1:10" x14ac:dyDescent="0.2">
      <c r="A66" s="2"/>
      <c r="B66" s="24"/>
      <c r="C66" s="42"/>
      <c r="D66" s="3"/>
      <c r="E66" s="43"/>
      <c r="F66" s="2" t="s">
        <v>27</v>
      </c>
      <c r="G66" s="3" t="s">
        <v>72</v>
      </c>
      <c r="H66" s="3">
        <v>15</v>
      </c>
      <c r="I66" s="20">
        <f>'Sklady Rekapitulace '!$E$50</f>
        <v>0</v>
      </c>
      <c r="J66" s="5">
        <f t="shared" ref="J66:J67" si="15">H66*I66</f>
        <v>0</v>
      </c>
    </row>
    <row r="67" spans="1:10" x14ac:dyDescent="0.2">
      <c r="A67" s="2"/>
      <c r="B67" s="24"/>
      <c r="C67" s="42"/>
      <c r="D67" s="3"/>
      <c r="E67" s="43"/>
      <c r="F67" s="2" t="s">
        <v>28</v>
      </c>
      <c r="G67" s="3" t="s">
        <v>70</v>
      </c>
      <c r="H67" s="3">
        <v>1</v>
      </c>
      <c r="I67" s="20">
        <f>'Sklady Rekapitulace '!$E$51</f>
        <v>0</v>
      </c>
      <c r="J67" s="5">
        <f t="shared" si="15"/>
        <v>0</v>
      </c>
    </row>
    <row r="68" spans="1:10" ht="13.5" thickBot="1" x14ac:dyDescent="0.25">
      <c r="A68" s="12"/>
      <c r="B68" s="44"/>
      <c r="C68" s="45" t="s">
        <v>197</v>
      </c>
      <c r="D68" s="46"/>
      <c r="E68" s="47"/>
      <c r="F68" s="48"/>
      <c r="G68" s="46"/>
      <c r="H68" s="46"/>
      <c r="I68" s="21"/>
      <c r="J68" s="7">
        <f>SUM(J65:J67)</f>
        <v>0</v>
      </c>
    </row>
    <row r="69" spans="1:10" x14ac:dyDescent="0.2">
      <c r="A69" s="15"/>
      <c r="B69" s="51" t="s">
        <v>373</v>
      </c>
      <c r="C69" s="52" t="s">
        <v>404</v>
      </c>
      <c r="D69" s="53">
        <v>1</v>
      </c>
      <c r="E69" s="54">
        <v>45002</v>
      </c>
      <c r="F69" s="15" t="s">
        <v>26</v>
      </c>
      <c r="G69" s="53" t="s">
        <v>70</v>
      </c>
      <c r="H69" s="53">
        <v>1</v>
      </c>
      <c r="I69" s="22">
        <f>'Sklady Rekapitulace '!$E$49</f>
        <v>0</v>
      </c>
      <c r="J69" s="8">
        <f>H69*I69</f>
        <v>0</v>
      </c>
    </row>
    <row r="70" spans="1:10" x14ac:dyDescent="0.2">
      <c r="A70" s="2"/>
      <c r="B70" s="24"/>
      <c r="C70" s="42"/>
      <c r="D70" s="3"/>
      <c r="E70" s="43"/>
      <c r="F70" s="2" t="s">
        <v>27</v>
      </c>
      <c r="G70" s="3" t="s">
        <v>72</v>
      </c>
      <c r="H70" s="3">
        <v>10</v>
      </c>
      <c r="I70" s="20">
        <f>'Sklady Rekapitulace '!$E$50</f>
        <v>0</v>
      </c>
      <c r="J70" s="5">
        <f t="shared" ref="J70:J71" si="16">H70*I70</f>
        <v>0</v>
      </c>
    </row>
    <row r="71" spans="1:10" x14ac:dyDescent="0.2">
      <c r="A71" s="2"/>
      <c r="B71" s="24"/>
      <c r="C71" s="42"/>
      <c r="D71" s="3"/>
      <c r="E71" s="43"/>
      <c r="F71" s="2" t="s">
        <v>28</v>
      </c>
      <c r="G71" s="3" t="s">
        <v>70</v>
      </c>
      <c r="H71" s="3">
        <v>1</v>
      </c>
      <c r="I71" s="20">
        <f>'Sklady Rekapitulace '!$E$51</f>
        <v>0</v>
      </c>
      <c r="J71" s="5">
        <f t="shared" si="16"/>
        <v>0</v>
      </c>
    </row>
    <row r="72" spans="1:10" ht="13.5" thickBot="1" x14ac:dyDescent="0.25">
      <c r="A72" s="12"/>
      <c r="B72" s="44"/>
      <c r="C72" s="45" t="s">
        <v>197</v>
      </c>
      <c r="D72" s="46"/>
      <c r="E72" s="47"/>
      <c r="F72" s="48"/>
      <c r="G72" s="46"/>
      <c r="H72" s="46"/>
      <c r="I72" s="21"/>
      <c r="J72" s="7">
        <f>SUM(J69:J71)</f>
        <v>0</v>
      </c>
    </row>
    <row r="73" spans="1:10" x14ac:dyDescent="0.2">
      <c r="A73" s="2"/>
      <c r="B73" s="55" t="s">
        <v>152</v>
      </c>
      <c r="C73" s="10" t="s">
        <v>375</v>
      </c>
      <c r="D73" s="3">
        <v>1</v>
      </c>
      <c r="E73" s="43">
        <v>45184</v>
      </c>
      <c r="F73" s="2" t="s">
        <v>26</v>
      </c>
      <c r="G73" s="3" t="s">
        <v>70</v>
      </c>
      <c r="H73" s="3">
        <v>1</v>
      </c>
      <c r="I73" s="22">
        <f>'Sklady Rekapitulace '!$E$49</f>
        <v>0</v>
      </c>
      <c r="J73" s="5">
        <f>H73*I73</f>
        <v>0</v>
      </c>
    </row>
    <row r="74" spans="1:10" x14ac:dyDescent="0.2">
      <c r="A74" s="2"/>
      <c r="B74" s="24"/>
      <c r="C74" s="42"/>
      <c r="D74" s="3"/>
      <c r="E74" s="43"/>
      <c r="F74" s="2" t="s">
        <v>27</v>
      </c>
      <c r="G74" s="3" t="s">
        <v>72</v>
      </c>
      <c r="H74" s="3">
        <v>26</v>
      </c>
      <c r="I74" s="20">
        <f>'Sklady Rekapitulace '!$E$50</f>
        <v>0</v>
      </c>
      <c r="J74" s="5">
        <f t="shared" ref="J74:J75" si="17">H74*I74</f>
        <v>0</v>
      </c>
    </row>
    <row r="75" spans="1:10" x14ac:dyDescent="0.2">
      <c r="A75" s="2"/>
      <c r="B75" s="24"/>
      <c r="C75" s="42"/>
      <c r="D75" s="3"/>
      <c r="E75" s="43"/>
      <c r="F75" s="2" t="s">
        <v>28</v>
      </c>
      <c r="G75" s="3" t="s">
        <v>70</v>
      </c>
      <c r="H75" s="3">
        <v>1</v>
      </c>
      <c r="I75" s="20">
        <f>'Sklady Rekapitulace '!$E$51</f>
        <v>0</v>
      </c>
      <c r="J75" s="5">
        <f t="shared" si="17"/>
        <v>0</v>
      </c>
    </row>
    <row r="76" spans="1:10" ht="13.5" thickBot="1" x14ac:dyDescent="0.25">
      <c r="A76" s="12"/>
      <c r="B76" s="44"/>
      <c r="C76" s="45" t="s">
        <v>197</v>
      </c>
      <c r="D76" s="46"/>
      <c r="E76" s="47"/>
      <c r="F76" s="48"/>
      <c r="G76" s="46"/>
      <c r="H76" s="46"/>
      <c r="I76" s="21"/>
      <c r="J76" s="7">
        <f>SUM(J73:J75)</f>
        <v>0</v>
      </c>
    </row>
    <row r="77" spans="1:10" x14ac:dyDescent="0.2">
      <c r="A77" s="15"/>
      <c r="B77" s="51" t="s">
        <v>148</v>
      </c>
      <c r="C77" s="52" t="s">
        <v>405</v>
      </c>
      <c r="D77" s="53">
        <v>1</v>
      </c>
      <c r="E77" s="54">
        <v>45181</v>
      </c>
      <c r="F77" s="15" t="s">
        <v>26</v>
      </c>
      <c r="G77" s="53" t="s">
        <v>70</v>
      </c>
      <c r="H77" s="53">
        <v>1</v>
      </c>
      <c r="I77" s="22">
        <f>'Sklady Rekapitulace '!$E$49</f>
        <v>0</v>
      </c>
      <c r="J77" s="8">
        <f>H77*I77</f>
        <v>0</v>
      </c>
    </row>
    <row r="78" spans="1:10" x14ac:dyDescent="0.2">
      <c r="A78" s="2"/>
      <c r="B78" s="24"/>
      <c r="C78" s="42"/>
      <c r="D78" s="3"/>
      <c r="E78" s="43"/>
      <c r="F78" s="2" t="s">
        <v>27</v>
      </c>
      <c r="G78" s="3" t="s">
        <v>72</v>
      </c>
      <c r="H78" s="3">
        <v>110</v>
      </c>
      <c r="I78" s="20">
        <f>'Sklady Rekapitulace '!$E$50</f>
        <v>0</v>
      </c>
      <c r="J78" s="5">
        <f t="shared" ref="J78:J79" si="18">H78*I78</f>
        <v>0</v>
      </c>
    </row>
    <row r="79" spans="1:10" x14ac:dyDescent="0.2">
      <c r="A79" s="2"/>
      <c r="B79" s="24"/>
      <c r="C79" s="42"/>
      <c r="D79" s="3"/>
      <c r="E79" s="43"/>
      <c r="F79" s="2" t="s">
        <v>28</v>
      </c>
      <c r="G79" s="3" t="s">
        <v>70</v>
      </c>
      <c r="H79" s="3">
        <v>1</v>
      </c>
      <c r="I79" s="20">
        <f>'Sklady Rekapitulace '!$E$51</f>
        <v>0</v>
      </c>
      <c r="J79" s="5">
        <f t="shared" si="18"/>
        <v>0</v>
      </c>
    </row>
    <row r="80" spans="1:10" ht="13.5" thickBot="1" x14ac:dyDescent="0.25">
      <c r="A80" s="12"/>
      <c r="B80" s="44"/>
      <c r="C80" s="45" t="s">
        <v>197</v>
      </c>
      <c r="D80" s="46"/>
      <c r="E80" s="47"/>
      <c r="F80" s="48"/>
      <c r="G80" s="46"/>
      <c r="H80" s="46"/>
      <c r="I80" s="21"/>
      <c r="J80" s="7">
        <f>SUM(J77:J79)</f>
        <v>0</v>
      </c>
    </row>
    <row r="81" spans="1:10" x14ac:dyDescent="0.2">
      <c r="A81" s="2"/>
      <c r="B81" s="55" t="s">
        <v>180</v>
      </c>
      <c r="C81" s="10" t="s">
        <v>356</v>
      </c>
      <c r="D81" s="3">
        <v>1</v>
      </c>
      <c r="E81" s="43">
        <v>45189</v>
      </c>
      <c r="F81" s="2" t="s">
        <v>26</v>
      </c>
      <c r="G81" s="3" t="s">
        <v>70</v>
      </c>
      <c r="H81" s="3">
        <v>1</v>
      </c>
      <c r="I81" s="22">
        <f>'Sklady Rekapitulace '!$E$49</f>
        <v>0</v>
      </c>
      <c r="J81" s="5">
        <f>H81*I81</f>
        <v>0</v>
      </c>
    </row>
    <row r="82" spans="1:10" x14ac:dyDescent="0.2">
      <c r="A82" s="2"/>
      <c r="B82" s="24"/>
      <c r="C82" s="42"/>
      <c r="D82" s="3"/>
      <c r="E82" s="43"/>
      <c r="F82" s="2" t="s">
        <v>27</v>
      </c>
      <c r="G82" s="3" t="s">
        <v>72</v>
      </c>
      <c r="H82" s="3">
        <v>56</v>
      </c>
      <c r="I82" s="20">
        <f>'Sklady Rekapitulace '!$E$50</f>
        <v>0</v>
      </c>
      <c r="J82" s="5">
        <f t="shared" ref="J82:J83" si="19">H82*I82</f>
        <v>0</v>
      </c>
    </row>
    <row r="83" spans="1:10" x14ac:dyDescent="0.2">
      <c r="A83" s="2"/>
      <c r="B83" s="24"/>
      <c r="C83" s="42"/>
      <c r="D83" s="3"/>
      <c r="E83" s="43"/>
      <c r="F83" s="2" t="s">
        <v>28</v>
      </c>
      <c r="G83" s="3" t="s">
        <v>70</v>
      </c>
      <c r="H83" s="3">
        <v>1</v>
      </c>
      <c r="I83" s="20">
        <f>'Sklady Rekapitulace '!$E$51</f>
        <v>0</v>
      </c>
      <c r="J83" s="5">
        <f t="shared" si="19"/>
        <v>0</v>
      </c>
    </row>
    <row r="84" spans="1:10" ht="13.5" thickBot="1" x14ac:dyDescent="0.25">
      <c r="A84" s="12"/>
      <c r="B84" s="44"/>
      <c r="C84" s="45" t="s">
        <v>197</v>
      </c>
      <c r="D84" s="46"/>
      <c r="E84" s="47"/>
      <c r="F84" s="48"/>
      <c r="G84" s="46"/>
      <c r="H84" s="46"/>
      <c r="I84" s="21"/>
      <c r="J84" s="7">
        <f>SUM(J81:J83)</f>
        <v>0</v>
      </c>
    </row>
    <row r="85" spans="1:10" x14ac:dyDescent="0.2">
      <c r="A85" s="15"/>
      <c r="B85" s="51" t="s">
        <v>285</v>
      </c>
      <c r="C85" s="52" t="s">
        <v>406</v>
      </c>
      <c r="D85" s="53">
        <v>1</v>
      </c>
      <c r="E85" s="54">
        <v>45177</v>
      </c>
      <c r="F85" s="15" t="s">
        <v>26</v>
      </c>
      <c r="G85" s="53" t="s">
        <v>70</v>
      </c>
      <c r="H85" s="53">
        <v>1</v>
      </c>
      <c r="I85" s="22">
        <f>'Sklady Rekapitulace '!$E$49</f>
        <v>0</v>
      </c>
      <c r="J85" s="8">
        <f>H85*I85</f>
        <v>0</v>
      </c>
    </row>
    <row r="86" spans="1:10" x14ac:dyDescent="0.2">
      <c r="A86" s="2"/>
      <c r="B86" s="24"/>
      <c r="C86" s="42"/>
      <c r="D86" s="3"/>
      <c r="E86" s="43"/>
      <c r="F86" s="2" t="s">
        <v>27</v>
      </c>
      <c r="G86" s="3" t="s">
        <v>72</v>
      </c>
      <c r="H86" s="3">
        <v>7</v>
      </c>
      <c r="I86" s="20">
        <f>'Sklady Rekapitulace '!$E$50</f>
        <v>0</v>
      </c>
      <c r="J86" s="5">
        <f t="shared" ref="J86:J87" si="20">H86*I86</f>
        <v>0</v>
      </c>
    </row>
    <row r="87" spans="1:10" x14ac:dyDescent="0.2">
      <c r="A87" s="2"/>
      <c r="B87" s="24"/>
      <c r="C87" s="42"/>
      <c r="D87" s="3"/>
      <c r="E87" s="43"/>
      <c r="F87" s="2" t="s">
        <v>28</v>
      </c>
      <c r="G87" s="3" t="s">
        <v>70</v>
      </c>
      <c r="H87" s="3">
        <v>1</v>
      </c>
      <c r="I87" s="20">
        <f>'Sklady Rekapitulace '!$E$51</f>
        <v>0</v>
      </c>
      <c r="J87" s="5">
        <f t="shared" si="20"/>
        <v>0</v>
      </c>
    </row>
    <row r="88" spans="1:10" ht="13.5" thickBot="1" x14ac:dyDescent="0.25">
      <c r="A88" s="12"/>
      <c r="B88" s="44"/>
      <c r="C88" s="45" t="s">
        <v>197</v>
      </c>
      <c r="D88" s="46"/>
      <c r="E88" s="47"/>
      <c r="F88" s="48"/>
      <c r="G88" s="46"/>
      <c r="H88" s="46"/>
      <c r="I88" s="21"/>
      <c r="J88" s="7">
        <f>SUM(J85:J87)</f>
        <v>0</v>
      </c>
    </row>
  </sheetData>
  <sheetProtection algorithmName="SHA-512" hashValue="Mxnf7sQdIYgYN1yaQWcuKCL8MzSLgsgp6rHfMfaOz8eO18cjzFgaYGJX1iI+hq5dPK5PZfjnQWIR7nQR0DXQRQ==" saltValue="YTqxZUAti/nGxzCDWZJ8bQ==" spinCount="100000" sheet="1" objects="1" scenarios="1" selectLockedCells="1" selectUnlockedCells="1"/>
  <autoFilter ref="A4:J88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24694-2B61-4F89-84C0-8E26D53A2464}">
  <sheetPr>
    <tabColor rgb="FFFFFF00"/>
    <pageSetUpPr fitToPage="1"/>
  </sheetPr>
  <dimension ref="B1:P47"/>
  <sheetViews>
    <sheetView workbookViewId="0"/>
  </sheetViews>
  <sheetFormatPr defaultRowHeight="15" x14ac:dyDescent="0.25"/>
  <cols>
    <col min="1" max="1" width="2.42578125" customWidth="1"/>
    <col min="2" max="2" width="10.7109375" style="4" customWidth="1"/>
    <col min="3" max="3" width="40.7109375" style="4" customWidth="1"/>
    <col min="4" max="4" width="6.7109375" style="4" customWidth="1"/>
    <col min="5" max="5" width="10.7109375" style="4" customWidth="1"/>
    <col min="6" max="6" width="10.7109375" style="17" customWidth="1"/>
    <col min="7" max="7" width="8.7109375" style="4" customWidth="1"/>
    <col min="8" max="8" width="10.7109375" style="4" customWidth="1"/>
    <col min="9" max="9" width="5.7109375" style="4" customWidth="1"/>
    <col min="10" max="10" width="10.7109375" style="4" customWidth="1"/>
    <col min="11" max="11" width="40.7109375" style="4" customWidth="1"/>
    <col min="12" max="12" width="6.7109375" style="4" customWidth="1"/>
    <col min="13" max="13" width="10.7109375" style="4" customWidth="1"/>
    <col min="14" max="14" width="10.7109375" style="17" customWidth="1"/>
    <col min="15" max="15" width="8.7109375" style="4" customWidth="1"/>
    <col min="16" max="16" width="10.7109375" style="4" customWidth="1"/>
  </cols>
  <sheetData>
    <row r="1" spans="2:16" x14ac:dyDescent="0.25">
      <c r="B1" s="23" t="s">
        <v>407</v>
      </c>
    </row>
    <row r="3" spans="2:16" x14ac:dyDescent="0.25">
      <c r="B3" s="31" t="s">
        <v>4</v>
      </c>
      <c r="J3" s="31" t="s">
        <v>5</v>
      </c>
    </row>
    <row r="4" spans="2:16" ht="56.1" customHeight="1" x14ac:dyDescent="0.25">
      <c r="B4" s="26" t="s">
        <v>45</v>
      </c>
      <c r="C4" s="14" t="s">
        <v>46</v>
      </c>
      <c r="D4" s="14" t="s">
        <v>47</v>
      </c>
      <c r="E4" s="27" t="s">
        <v>48</v>
      </c>
      <c r="F4" s="25" t="s">
        <v>49</v>
      </c>
      <c r="G4" s="14" t="s">
        <v>50</v>
      </c>
      <c r="H4" s="14" t="s">
        <v>2</v>
      </c>
      <c r="J4" s="26" t="s">
        <v>45</v>
      </c>
      <c r="K4" s="14" t="s">
        <v>46</v>
      </c>
      <c r="L4" s="14" t="s">
        <v>47</v>
      </c>
      <c r="M4" s="27" t="s">
        <v>48</v>
      </c>
      <c r="N4" s="25" t="s">
        <v>49</v>
      </c>
      <c r="O4" s="14" t="s">
        <v>50</v>
      </c>
      <c r="P4" s="14" t="s">
        <v>2</v>
      </c>
    </row>
    <row r="5" spans="2:16" ht="39" x14ac:dyDescent="0.25">
      <c r="B5" s="28" t="str">
        <f>'NME Inst'!B5</f>
        <v>040</v>
      </c>
      <c r="C5" s="28" t="str">
        <f>'NME Inst'!C5</f>
        <v>nová vrátnice</v>
      </c>
      <c r="D5" s="28">
        <f>'NME Inst'!D5</f>
        <v>5</v>
      </c>
      <c r="E5" s="29">
        <f>'NME Inst'!E5</f>
        <v>43972</v>
      </c>
      <c r="F5" s="5">
        <f>'NME Inst'!J10</f>
        <v>0</v>
      </c>
      <c r="G5" s="2">
        <f>IF(D5&lt;5,TRUNC(4/D5),1)</f>
        <v>1</v>
      </c>
      <c r="H5" s="5">
        <f>F5*G5</f>
        <v>0</v>
      </c>
      <c r="J5" s="82" t="str">
        <f>'NME Inst Ex'!B5</f>
        <v>201, 202, 203, 204, 220</v>
      </c>
      <c r="K5" s="82" t="str">
        <f>'NME Inst Ex'!C5</f>
        <v xml:space="preserve">Čerpací stanice produktu,úložiště PHL,výst. a měř.stanice,nádrž na směsi,vnější potr.rozvody, ASŘTP, SHZ </v>
      </c>
      <c r="L5" s="28">
        <f>'NME Inst Ex'!D5</f>
        <v>2</v>
      </c>
      <c r="M5" s="29">
        <f>'NME Inst Ex'!E5</f>
        <v>44589</v>
      </c>
      <c r="N5" s="5">
        <f>'NME Inst Ex'!J10</f>
        <v>0</v>
      </c>
      <c r="O5" s="2">
        <f>IF(L5&lt;5,TRUNC(4/L5),1)</f>
        <v>2</v>
      </c>
      <c r="P5" s="5">
        <f>N5*O5</f>
        <v>0</v>
      </c>
    </row>
    <row r="6" spans="2:16" x14ac:dyDescent="0.25">
      <c r="B6" s="28" t="str">
        <f>'NME Inst'!B11</f>
        <v>050</v>
      </c>
      <c r="C6" s="28" t="str">
        <f>'NME Inst'!C11</f>
        <v>stará vrátnice</v>
      </c>
      <c r="D6" s="28">
        <f>'NME Inst'!D11</f>
        <v>5</v>
      </c>
      <c r="E6" s="29">
        <f>'NME Inst'!E11</f>
        <v>43972</v>
      </c>
      <c r="F6" s="5">
        <f>'NME Inst'!J16</f>
        <v>0</v>
      </c>
      <c r="G6" s="2">
        <f t="shared" ref="G6:G20" si="0">IF(D6&lt;5,TRUNC(4/D6),1)</f>
        <v>1</v>
      </c>
      <c r="H6" s="5">
        <f>F6*G6</f>
        <v>0</v>
      </c>
      <c r="J6" s="28" t="str">
        <f>'NME Inst Ex'!B11</f>
        <v>204</v>
      </c>
      <c r="K6" s="28" t="str">
        <f>'NME Inst Ex'!C11</f>
        <v>stanice DRA</v>
      </c>
      <c r="L6" s="28">
        <f>'NME Inst Ex'!D11</f>
        <v>2</v>
      </c>
      <c r="M6" s="29">
        <f>'NME Inst Ex'!E11</f>
        <v>45170</v>
      </c>
      <c r="N6" s="5">
        <f>'NME Inst Ex'!J16</f>
        <v>0</v>
      </c>
      <c r="O6" s="2">
        <f t="shared" ref="O6:O9" si="1">IF(L6&lt;5,TRUNC(4/L6),1)</f>
        <v>2</v>
      </c>
      <c r="P6" s="5">
        <f>N6*O6</f>
        <v>0</v>
      </c>
    </row>
    <row r="7" spans="2:16" ht="26.25" x14ac:dyDescent="0.25">
      <c r="B7" s="28" t="str">
        <f>'NME Inst'!B17</f>
        <v>070</v>
      </c>
      <c r="C7" s="82" t="str">
        <f>'NME Inst'!C17</f>
        <v>Provozní budova bez PS 12,PS 13 (kotelny,rozvodny 6kV)</v>
      </c>
      <c r="D7" s="28">
        <f>'NME Inst'!D17</f>
        <v>5</v>
      </c>
      <c r="E7" s="29">
        <f>'NME Inst'!E17</f>
        <v>44028</v>
      </c>
      <c r="F7" s="5">
        <f>'NME Inst'!J22</f>
        <v>0</v>
      </c>
      <c r="G7" s="2">
        <f t="shared" si="0"/>
        <v>1</v>
      </c>
      <c r="H7" s="5">
        <f>F7*G7</f>
        <v>0</v>
      </c>
      <c r="J7" s="28" t="str">
        <f>'NME Inst Ex'!B17</f>
        <v>203</v>
      </c>
      <c r="K7" s="28" t="str">
        <f>'NME Inst Ex'!C17</f>
        <v>výstupní měřící stanice - osvětlení</v>
      </c>
      <c r="L7" s="28">
        <f>'NME Inst Ex'!D17</f>
        <v>2</v>
      </c>
      <c r="M7" s="29">
        <f>'NME Inst Ex'!E17</f>
        <v>45205</v>
      </c>
      <c r="N7" s="5">
        <f>'NME Inst Ex'!J22</f>
        <v>0</v>
      </c>
      <c r="O7" s="2">
        <f t="shared" si="1"/>
        <v>2</v>
      </c>
      <c r="P7" s="5">
        <f>N7*O7</f>
        <v>0</v>
      </c>
    </row>
    <row r="8" spans="2:16" x14ac:dyDescent="0.25">
      <c r="B8" s="28" t="str">
        <f>'NME Inst'!B23</f>
        <v>070</v>
      </c>
      <c r="C8" s="28" t="str">
        <f>'NME Inst'!C23</f>
        <v>PS 13 -plynová kotelna+RS  STL/NTL</v>
      </c>
      <c r="D8" s="28">
        <f>'NME Inst'!D23</f>
        <v>5</v>
      </c>
      <c r="E8" s="29">
        <f>'NME Inst'!E23</f>
        <v>44145</v>
      </c>
      <c r="F8" s="5">
        <f>'NME Inst'!J28</f>
        <v>0</v>
      </c>
      <c r="G8" s="2">
        <f t="shared" si="0"/>
        <v>1</v>
      </c>
      <c r="H8" s="5">
        <f t="shared" ref="H8:H20" si="2">F8*G8</f>
        <v>0</v>
      </c>
      <c r="J8" s="28" t="str">
        <f>'NME Inst Ex'!B23</f>
        <v>204</v>
      </c>
      <c r="K8" s="28" t="str">
        <f>'NME Inst Ex'!C23</f>
        <v>rozdělovací šachta</v>
      </c>
      <c r="L8" s="28">
        <f>'NME Inst Ex'!D23</f>
        <v>2</v>
      </c>
      <c r="M8" s="29">
        <f>'NME Inst Ex'!E23</f>
        <v>45205</v>
      </c>
      <c r="N8" s="5">
        <f>'NME Inst Ex'!J28</f>
        <v>0</v>
      </c>
      <c r="O8" s="2">
        <f t="shared" si="1"/>
        <v>2</v>
      </c>
      <c r="P8" s="5">
        <f t="shared" ref="P8:P9" si="3">N8*O8</f>
        <v>0</v>
      </c>
    </row>
    <row r="9" spans="2:16" x14ac:dyDescent="0.25">
      <c r="B9" s="28" t="str">
        <f>'NME Inst'!B29</f>
        <v>070</v>
      </c>
      <c r="C9" s="28" t="str">
        <f>'NME Inst'!C29</f>
        <v>rozvodna 0,4 kV</v>
      </c>
      <c r="D9" s="28">
        <f>'NME Inst'!D29</f>
        <v>5</v>
      </c>
      <c r="E9" s="29">
        <f>'NME Inst'!E29</f>
        <v>43994</v>
      </c>
      <c r="F9" s="5">
        <f>'NME Inst'!J34</f>
        <v>0</v>
      </c>
      <c r="G9" s="2">
        <f t="shared" si="0"/>
        <v>1</v>
      </c>
      <c r="H9" s="5">
        <f t="shared" si="2"/>
        <v>0</v>
      </c>
      <c r="J9" s="28" t="str">
        <f>'NME Inst Ex'!B29</f>
        <v>220</v>
      </c>
      <c r="K9" s="28" t="str">
        <f>'NME Inst Ex'!C29</f>
        <v>nádrž na směsi - osvětlení</v>
      </c>
      <c r="L9" s="28">
        <f>'NME Inst Ex'!D29</f>
        <v>2</v>
      </c>
      <c r="M9" s="29">
        <f>'NME Inst Ex'!E29</f>
        <v>45205</v>
      </c>
      <c r="N9" s="5">
        <f>'NME Inst Ex'!J34</f>
        <v>0</v>
      </c>
      <c r="O9" s="2">
        <f t="shared" si="1"/>
        <v>2</v>
      </c>
      <c r="P9" s="5">
        <f t="shared" si="3"/>
        <v>0</v>
      </c>
    </row>
    <row r="10" spans="2:16" x14ac:dyDescent="0.25">
      <c r="B10" s="28" t="str">
        <f>'NME Inst'!B35</f>
        <v>120</v>
      </c>
      <c r="C10" s="28" t="str">
        <f>'NME Inst'!C35</f>
        <v>vodárna</v>
      </c>
      <c r="D10" s="28">
        <f>'NME Inst'!D35</f>
        <v>3</v>
      </c>
      <c r="E10" s="29">
        <f>'NME Inst'!E35</f>
        <v>44902</v>
      </c>
      <c r="F10" s="5">
        <f>'NME Inst'!J40</f>
        <v>0</v>
      </c>
      <c r="G10" s="2">
        <f t="shared" si="0"/>
        <v>1</v>
      </c>
      <c r="H10" s="5">
        <f t="shared" si="2"/>
        <v>0</v>
      </c>
      <c r="J10" s="28"/>
      <c r="K10" s="28"/>
      <c r="L10" s="28"/>
      <c r="M10" s="29"/>
      <c r="N10" s="5"/>
      <c r="O10" s="2"/>
      <c r="P10" s="5"/>
    </row>
    <row r="11" spans="2:16" x14ac:dyDescent="0.25">
      <c r="B11" s="28" t="str">
        <f>'NME Inst'!B41</f>
        <v>208</v>
      </c>
      <c r="C11" s="28" t="str">
        <f>'NME Inst'!C41</f>
        <v>ČOV</v>
      </c>
      <c r="D11" s="28">
        <f>'NME Inst'!D41</f>
        <v>3</v>
      </c>
      <c r="E11" s="29">
        <f>'NME Inst'!E41</f>
        <v>44902</v>
      </c>
      <c r="F11" s="5">
        <f>'NME Inst'!J46</f>
        <v>0</v>
      </c>
      <c r="G11" s="2">
        <f t="shared" si="0"/>
        <v>1</v>
      </c>
      <c r="H11" s="5">
        <f t="shared" si="2"/>
        <v>0</v>
      </c>
      <c r="J11" s="28"/>
      <c r="K11" s="28"/>
      <c r="L11" s="28"/>
      <c r="M11" s="29"/>
      <c r="N11" s="5"/>
      <c r="O11" s="2"/>
      <c r="P11" s="5"/>
    </row>
    <row r="12" spans="2:16" x14ac:dyDescent="0.25">
      <c r="B12" s="28" t="str">
        <f>'NME Inst'!B47</f>
        <v>209</v>
      </c>
      <c r="C12" s="28" t="str">
        <f>'NME Inst'!C47</f>
        <v>Vnější osvětlení a uzemňovací síť</v>
      </c>
      <c r="D12" s="28">
        <f>'NME Inst'!D47</f>
        <v>4</v>
      </c>
      <c r="E12" s="29">
        <f>'NME Inst'!E47</f>
        <v>44523</v>
      </c>
      <c r="F12" s="5">
        <f>'NME Inst'!J52</f>
        <v>0</v>
      </c>
      <c r="G12" s="2">
        <f t="shared" si="0"/>
        <v>1</v>
      </c>
      <c r="H12" s="5">
        <f t="shared" si="2"/>
        <v>0</v>
      </c>
      <c r="J12" s="28"/>
      <c r="K12" s="28"/>
      <c r="L12" s="28"/>
      <c r="M12" s="29"/>
      <c r="N12" s="5"/>
      <c r="O12" s="2"/>
      <c r="P12" s="5"/>
    </row>
    <row r="13" spans="2:16" x14ac:dyDescent="0.25">
      <c r="B13" s="28" t="str">
        <f>'NME Inst'!B53</f>
        <v>210</v>
      </c>
      <c r="C13" s="28" t="str">
        <f>'NME Inst'!C53</f>
        <v>čerpací stanice produktu</v>
      </c>
      <c r="D13" s="28">
        <f>'NME Inst'!D53</f>
        <v>5</v>
      </c>
      <c r="E13" s="29">
        <f>'NME Inst'!E53</f>
        <v>43972</v>
      </c>
      <c r="F13" s="5">
        <f>'NME Inst'!J58</f>
        <v>0</v>
      </c>
      <c r="G13" s="2">
        <f t="shared" si="0"/>
        <v>1</v>
      </c>
      <c r="H13" s="5">
        <f t="shared" si="2"/>
        <v>0</v>
      </c>
      <c r="J13" s="28"/>
      <c r="K13" s="28"/>
      <c r="L13" s="28"/>
      <c r="M13" s="29"/>
      <c r="N13" s="5"/>
      <c r="O13" s="2"/>
      <c r="P13" s="5"/>
    </row>
    <row r="14" spans="2:16" x14ac:dyDescent="0.25">
      <c r="B14" s="28" t="str">
        <f>'NME Inst'!B59</f>
        <v>250</v>
      </c>
      <c r="C14" s="28" t="str">
        <f>'NME Inst'!C59</f>
        <v>Podzemní trafostanice  -NN+ 110Vss</v>
      </c>
      <c r="D14" s="28">
        <f>'NME Inst'!D59</f>
        <v>5</v>
      </c>
      <c r="E14" s="29">
        <f>'NME Inst'!E59</f>
        <v>43980</v>
      </c>
      <c r="F14" s="5">
        <f>'NME Inst'!J64</f>
        <v>0</v>
      </c>
      <c r="G14" s="2">
        <f t="shared" si="0"/>
        <v>1</v>
      </c>
      <c r="H14" s="5">
        <f t="shared" si="2"/>
        <v>0</v>
      </c>
      <c r="J14" s="28"/>
      <c r="K14" s="28"/>
      <c r="L14" s="28"/>
      <c r="M14" s="29"/>
      <c r="N14" s="5"/>
      <c r="O14" s="2"/>
      <c r="P14" s="5"/>
    </row>
    <row r="15" spans="2:16" x14ac:dyDescent="0.25">
      <c r="B15" s="28" t="str">
        <f>'NME Inst'!B65</f>
        <v>270</v>
      </c>
      <c r="C15" s="28" t="str">
        <f>'NME Inst'!C65</f>
        <v>Spínací stanice 22kV - instalace NN</v>
      </c>
      <c r="D15" s="28">
        <f>'NME Inst'!D65</f>
        <v>5</v>
      </c>
      <c r="E15" s="29">
        <f>'NME Inst'!E65</f>
        <v>43980</v>
      </c>
      <c r="F15" s="5">
        <f>'NME Inst'!J70</f>
        <v>0</v>
      </c>
      <c r="G15" s="2">
        <f t="shared" si="0"/>
        <v>1</v>
      </c>
      <c r="H15" s="5">
        <f t="shared" si="2"/>
        <v>0</v>
      </c>
      <c r="J15" s="28"/>
      <c r="K15" s="28"/>
      <c r="L15" s="28"/>
      <c r="M15" s="29"/>
      <c r="N15" s="5"/>
      <c r="O15" s="2"/>
      <c r="P15" s="5"/>
    </row>
    <row r="16" spans="2:16" x14ac:dyDescent="0.25">
      <c r="B16" s="28" t="str">
        <f>'NME Inst'!B71</f>
        <v>216</v>
      </c>
      <c r="C16" s="28" t="str">
        <f>'NME Inst'!C71</f>
        <v>RS plynu- PS 14  RS VTL/STL</v>
      </c>
      <c r="D16" s="28">
        <f>'NME Inst'!D71</f>
        <v>5</v>
      </c>
      <c r="E16" s="29">
        <f>'NME Inst'!E71</f>
        <v>43980</v>
      </c>
      <c r="F16" s="5">
        <f>'NME Inst'!J76</f>
        <v>0</v>
      </c>
      <c r="G16" s="2">
        <f t="shared" si="0"/>
        <v>1</v>
      </c>
      <c r="H16" s="5">
        <f t="shared" si="2"/>
        <v>0</v>
      </c>
      <c r="J16" s="28"/>
      <c r="K16" s="28"/>
      <c r="L16" s="28"/>
      <c r="M16" s="29"/>
      <c r="N16" s="5"/>
      <c r="O16" s="2"/>
      <c r="P16" s="5"/>
    </row>
    <row r="17" spans="2:16" x14ac:dyDescent="0.25">
      <c r="B17" s="28">
        <f>'NME Inst'!B77</f>
        <v>0</v>
      </c>
      <c r="C17" s="28" t="str">
        <f>'NME Inst'!C77</f>
        <v>sledování ropných látek</v>
      </c>
      <c r="D17" s="28">
        <f>'NME Inst'!D77</f>
        <v>3</v>
      </c>
      <c r="E17" s="29">
        <f>'NME Inst'!E77</f>
        <v>44937</v>
      </c>
      <c r="F17" s="5">
        <f>'NME Inst'!J82</f>
        <v>0</v>
      </c>
      <c r="G17" s="2">
        <f t="shared" si="0"/>
        <v>1</v>
      </c>
      <c r="H17" s="5">
        <f t="shared" si="2"/>
        <v>0</v>
      </c>
      <c r="J17" s="28"/>
      <c r="K17" s="28"/>
      <c r="L17" s="28"/>
      <c r="M17" s="29"/>
      <c r="N17" s="5"/>
      <c r="O17" s="2"/>
      <c r="P17" s="5"/>
    </row>
    <row r="18" spans="2:16" x14ac:dyDescent="0.25">
      <c r="B18" s="28" t="str">
        <f>'NME Inst'!B83</f>
        <v>070</v>
      </c>
      <c r="C18" s="28" t="str">
        <f>'NME Inst'!C83</f>
        <v>elektrická siréna</v>
      </c>
      <c r="D18" s="28">
        <f>'NME Inst'!D83</f>
        <v>3</v>
      </c>
      <c r="E18" s="29">
        <f>'NME Inst'!E83</f>
        <v>45291</v>
      </c>
      <c r="F18" s="5">
        <f>'NME Inst'!J88</f>
        <v>0</v>
      </c>
      <c r="G18" s="2">
        <f t="shared" si="0"/>
        <v>1</v>
      </c>
      <c r="H18" s="5">
        <f t="shared" si="2"/>
        <v>0</v>
      </c>
      <c r="J18" s="28"/>
      <c r="K18" s="28"/>
      <c r="L18" s="28"/>
      <c r="M18" s="29"/>
      <c r="N18" s="5"/>
      <c r="O18" s="2"/>
      <c r="P18" s="5"/>
    </row>
    <row r="19" spans="2:16" x14ac:dyDescent="0.25">
      <c r="B19" s="28" t="str">
        <f>'NME Inst'!B89</f>
        <v>070</v>
      </c>
      <c r="C19" s="28" t="str">
        <f>'NME Inst'!C89</f>
        <v>dobíjecí staniceEuro Oil</v>
      </c>
      <c r="D19" s="28">
        <f>'NME Inst'!D89</f>
        <v>3</v>
      </c>
      <c r="E19" s="29">
        <f>'NME Inst'!E89</f>
        <v>45291</v>
      </c>
      <c r="F19" s="5">
        <f>'NME Inst'!J94</f>
        <v>0</v>
      </c>
      <c r="G19" s="2">
        <f t="shared" si="0"/>
        <v>1</v>
      </c>
      <c r="H19" s="5">
        <f t="shared" si="2"/>
        <v>0</v>
      </c>
      <c r="J19" s="28"/>
      <c r="K19" s="28"/>
      <c r="L19" s="28"/>
      <c r="M19" s="29"/>
      <c r="N19" s="5"/>
      <c r="O19" s="2"/>
      <c r="P19" s="5"/>
    </row>
    <row r="20" spans="2:16" x14ac:dyDescent="0.25">
      <c r="B20" s="28" t="str">
        <f>'NME Inst'!B95</f>
        <v>070</v>
      </c>
      <c r="C20" s="28" t="str">
        <f>'NME Inst'!C95</f>
        <v>staniční baterie</v>
      </c>
      <c r="D20" s="28">
        <f>'NME Inst'!D95</f>
        <v>5</v>
      </c>
      <c r="E20" s="29">
        <f>'NME Inst'!E95</f>
        <v>44952</v>
      </c>
      <c r="F20" s="5">
        <f>'NME Inst'!J100</f>
        <v>0</v>
      </c>
      <c r="G20" s="2">
        <f t="shared" si="0"/>
        <v>1</v>
      </c>
      <c r="H20" s="5">
        <f t="shared" si="2"/>
        <v>0</v>
      </c>
      <c r="J20" s="28"/>
      <c r="K20" s="28"/>
      <c r="L20" s="28"/>
      <c r="M20" s="29"/>
      <c r="N20" s="5"/>
      <c r="O20" s="2"/>
      <c r="P20" s="5"/>
    </row>
    <row r="22" spans="2:16" x14ac:dyDescent="0.25">
      <c r="B22" s="30" t="s">
        <v>6</v>
      </c>
      <c r="J22" s="30" t="s">
        <v>7</v>
      </c>
    </row>
    <row r="23" spans="2:16" ht="56.1" customHeight="1" x14ac:dyDescent="0.25">
      <c r="B23" s="26" t="s">
        <v>45</v>
      </c>
      <c r="C23" s="14" t="s">
        <v>46</v>
      </c>
      <c r="D23" s="14" t="s">
        <v>47</v>
      </c>
      <c r="E23" s="27" t="s">
        <v>48</v>
      </c>
      <c r="F23" s="25" t="s">
        <v>49</v>
      </c>
      <c r="G23" s="14" t="s">
        <v>50</v>
      </c>
      <c r="H23" s="14" t="s">
        <v>2</v>
      </c>
      <c r="J23" s="26" t="s">
        <v>45</v>
      </c>
      <c r="K23" s="14" t="s">
        <v>46</v>
      </c>
      <c r="L23" s="14" t="s">
        <v>47</v>
      </c>
      <c r="M23" s="27" t="s">
        <v>48</v>
      </c>
      <c r="N23" s="25" t="s">
        <v>49</v>
      </c>
      <c r="O23" s="14" t="s">
        <v>50</v>
      </c>
      <c r="P23" s="14" t="s">
        <v>2</v>
      </c>
    </row>
    <row r="24" spans="2:16" x14ac:dyDescent="0.25">
      <c r="B24" s="28" t="str">
        <f>'NME LPS'!B5</f>
        <v>040</v>
      </c>
      <c r="C24" s="28" t="str">
        <f>'NME LPS'!C5</f>
        <v>Nová vrátnice</v>
      </c>
      <c r="D24" s="28">
        <f>'NME LPS'!D5</f>
        <v>4</v>
      </c>
      <c r="E24" s="29">
        <f>'NME LPS'!E5</f>
        <v>43957</v>
      </c>
      <c r="F24" s="5">
        <f>'NME LPS'!J8</f>
        <v>0</v>
      </c>
      <c r="G24" s="2">
        <f>IF(D24&lt;5,TRUNC(4/D24),1)</f>
        <v>1</v>
      </c>
      <c r="H24" s="5">
        <f>F24*G24</f>
        <v>0</v>
      </c>
      <c r="J24" s="28" t="str">
        <f>'NME LPS Ex'!B5</f>
        <v>201,202</v>
      </c>
      <c r="K24" s="28" t="str">
        <f>'NME LPS Ex'!C5</f>
        <v>Čerpací stanice produktu,úložiště PHL</v>
      </c>
      <c r="L24" s="28">
        <f>'NME LPS Ex'!D5</f>
        <v>2</v>
      </c>
      <c r="M24" s="29">
        <f>'NME LPS Ex'!E5</f>
        <v>44616</v>
      </c>
      <c r="N24" s="5">
        <f>'NME LPS Ex'!J8</f>
        <v>0</v>
      </c>
      <c r="O24" s="2">
        <f>IF(L24&lt;5,TRUNC(4/L24),1)</f>
        <v>2</v>
      </c>
      <c r="P24" s="5">
        <f>N24*O24</f>
        <v>0</v>
      </c>
    </row>
    <row r="25" spans="2:16" x14ac:dyDescent="0.25">
      <c r="B25" s="28" t="str">
        <f>'NME LPS'!B9</f>
        <v>070</v>
      </c>
      <c r="C25" s="28" t="str">
        <f>'NME LPS'!C9</f>
        <v>provozní budova</v>
      </c>
      <c r="D25" s="28">
        <f>'NME LPS'!D9</f>
        <v>4</v>
      </c>
      <c r="E25" s="29">
        <f>'NME LPS'!E9</f>
        <v>45170</v>
      </c>
      <c r="F25" s="5">
        <f>'NME LPS'!J12</f>
        <v>0</v>
      </c>
      <c r="G25" s="2">
        <f t="shared" ref="G25:G30" si="4">IF(D25&lt;5,TRUNC(4/D25),1)</f>
        <v>1</v>
      </c>
      <c r="H25" s="5">
        <f>F25*G25</f>
        <v>0</v>
      </c>
      <c r="J25" s="28" t="str">
        <f>'NME LPS Ex'!B9</f>
        <v>203</v>
      </c>
      <c r="K25" s="28" t="str">
        <f>'NME LPS Ex'!C9</f>
        <v>Výstupní a měřící stanice</v>
      </c>
      <c r="L25" s="28">
        <f>'NME LPS Ex'!D9</f>
        <v>2</v>
      </c>
      <c r="M25" s="29">
        <f>'NME LPS Ex'!E9</f>
        <v>44616</v>
      </c>
      <c r="N25" s="5">
        <f>'NME LPS Ex'!J12</f>
        <v>0</v>
      </c>
      <c r="O25" s="2">
        <f t="shared" ref="O25:O28" si="5">IF(L25&lt;5,TRUNC(4/L25),1)</f>
        <v>2</v>
      </c>
      <c r="P25" s="5">
        <f>N25*O25</f>
        <v>0</v>
      </c>
    </row>
    <row r="26" spans="2:16" ht="26.25" x14ac:dyDescent="0.25">
      <c r="B26" s="28" t="str">
        <f>'NME LPS'!B13</f>
        <v>120</v>
      </c>
      <c r="C26" s="28" t="str">
        <f>'NME LPS'!C13</f>
        <v>vodárna</v>
      </c>
      <c r="D26" s="28">
        <f>'NME LPS'!D13</f>
        <v>4</v>
      </c>
      <c r="E26" s="29">
        <f>'NME LPS'!E13</f>
        <v>45170</v>
      </c>
      <c r="F26" s="5">
        <f>'NME LPS'!J16</f>
        <v>0</v>
      </c>
      <c r="G26" s="2">
        <f t="shared" si="4"/>
        <v>1</v>
      </c>
      <c r="H26" s="5">
        <f>F26*G26</f>
        <v>0</v>
      </c>
      <c r="J26" s="28" t="str">
        <f>'NME LPS Ex'!B13</f>
        <v>204</v>
      </c>
      <c r="K26" s="82" t="str">
        <f>'NME LPS Ex'!C13</f>
        <v xml:space="preserve">Vnější potrubní rozvody,šachta rozdělovací 24x15m                             </v>
      </c>
      <c r="L26" s="28">
        <f>'NME LPS Ex'!D13</f>
        <v>2</v>
      </c>
      <c r="M26" s="29">
        <f>'NME LPS Ex'!E13</f>
        <v>44616</v>
      </c>
      <c r="N26" s="5">
        <f>'NME LPS Ex'!J16</f>
        <v>0</v>
      </c>
      <c r="O26" s="2">
        <f t="shared" si="5"/>
        <v>2</v>
      </c>
      <c r="P26" s="5">
        <f>N26*O26</f>
        <v>0</v>
      </c>
    </row>
    <row r="27" spans="2:16" x14ac:dyDescent="0.25">
      <c r="B27" s="28" t="str">
        <f>'NME LPS'!B17</f>
        <v>210</v>
      </c>
      <c r="C27" s="28" t="str">
        <f>'NME LPS'!C17</f>
        <v>Čerpací stanice produktu - stará</v>
      </c>
      <c r="D27" s="28">
        <f>'NME LPS'!D17</f>
        <v>4</v>
      </c>
      <c r="E27" s="29">
        <f>'NME LPS'!E17</f>
        <v>43957</v>
      </c>
      <c r="F27" s="5">
        <f>'NME LPS'!J20</f>
        <v>0</v>
      </c>
      <c r="G27" s="2">
        <f t="shared" si="4"/>
        <v>1</v>
      </c>
      <c r="H27" s="5">
        <f t="shared" ref="H27:H30" si="6">F27*G27</f>
        <v>0</v>
      </c>
      <c r="J27" s="28" t="str">
        <f>'NME LPS Ex'!B17</f>
        <v>011</v>
      </c>
      <c r="K27" s="28" t="str">
        <f>'NME LPS Ex'!C17</f>
        <v>šachta Š11a - šachta plynovodu</v>
      </c>
      <c r="L27" s="28">
        <f>'NME LPS Ex'!D17</f>
        <v>2</v>
      </c>
      <c r="M27" s="29">
        <f>'NME LPS Ex'!E17</f>
        <v>44616</v>
      </c>
      <c r="N27" s="5">
        <f>'NME LPS Ex'!J20</f>
        <v>0</v>
      </c>
      <c r="O27" s="2">
        <f t="shared" si="5"/>
        <v>2</v>
      </c>
      <c r="P27" s="5">
        <f t="shared" ref="P27:P28" si="7">N27*O27</f>
        <v>0</v>
      </c>
    </row>
    <row r="28" spans="2:16" x14ac:dyDescent="0.25">
      <c r="B28" s="28" t="str">
        <f>'NME LPS'!B21</f>
        <v>270</v>
      </c>
      <c r="C28" s="28" t="str">
        <f>'NME LPS'!C21</f>
        <v>Spínací stanice 22kV</v>
      </c>
      <c r="D28" s="28">
        <f>'NME LPS'!D21</f>
        <v>4</v>
      </c>
      <c r="E28" s="29">
        <f>'NME LPS'!E21</f>
        <v>45170</v>
      </c>
      <c r="F28" s="5">
        <f>'NME LPS'!J24</f>
        <v>0</v>
      </c>
      <c r="G28" s="2">
        <f t="shared" si="4"/>
        <v>1</v>
      </c>
      <c r="H28" s="5">
        <f t="shared" si="6"/>
        <v>0</v>
      </c>
      <c r="J28" s="28" t="str">
        <f>'NME LPS Ex'!B21</f>
        <v>220</v>
      </c>
      <c r="K28" s="28" t="str">
        <f>'NME LPS Ex'!C21</f>
        <v>nádrž na směsy</v>
      </c>
      <c r="L28" s="28">
        <f>'NME LPS Ex'!D21</f>
        <v>2</v>
      </c>
      <c r="M28" s="29">
        <f>'NME LPS Ex'!E21</f>
        <v>44616</v>
      </c>
      <c r="N28" s="5">
        <f>'NME LPS Ex'!J24</f>
        <v>0</v>
      </c>
      <c r="O28" s="2">
        <f t="shared" si="5"/>
        <v>2</v>
      </c>
      <c r="P28" s="5">
        <f t="shared" si="7"/>
        <v>0</v>
      </c>
    </row>
    <row r="29" spans="2:16" x14ac:dyDescent="0.25">
      <c r="B29" s="28" t="str">
        <f>'NME LPS'!B25</f>
        <v>050</v>
      </c>
      <c r="C29" s="28" t="str">
        <f>'NME LPS'!C25</f>
        <v>Stará vrátnice</v>
      </c>
      <c r="D29" s="28">
        <f>'NME LPS'!D25</f>
        <v>4</v>
      </c>
      <c r="E29" s="29">
        <f>'NME LPS'!E25</f>
        <v>45170</v>
      </c>
      <c r="F29" s="5">
        <f>'NME LPS'!J28</f>
        <v>0</v>
      </c>
      <c r="G29" s="2">
        <f t="shared" si="4"/>
        <v>1</v>
      </c>
      <c r="H29" s="5">
        <f t="shared" si="6"/>
        <v>0</v>
      </c>
      <c r="J29" s="28"/>
      <c r="K29" s="28"/>
      <c r="L29" s="28"/>
      <c r="M29" s="29"/>
      <c r="N29" s="5"/>
      <c r="O29" s="2"/>
      <c r="P29" s="5"/>
    </row>
    <row r="30" spans="2:16" x14ac:dyDescent="0.25">
      <c r="B30" s="28" t="str">
        <f>'NME LPS'!B29</f>
        <v>224</v>
      </c>
      <c r="C30" s="28" t="str">
        <f>'NME LPS'!C29</f>
        <v>Šachta napojení NZ + kompenzace</v>
      </c>
      <c r="D30" s="28">
        <f>'NME LPS'!D29</f>
        <v>4</v>
      </c>
      <c r="E30" s="29">
        <f>'NME LPS'!E29</f>
        <v>43965</v>
      </c>
      <c r="F30" s="5">
        <f>'NME LPS'!J32</f>
        <v>0</v>
      </c>
      <c r="G30" s="2">
        <f t="shared" si="4"/>
        <v>1</v>
      </c>
      <c r="H30" s="5">
        <f t="shared" si="6"/>
        <v>0</v>
      </c>
      <c r="J30" s="28"/>
      <c r="K30" s="28"/>
      <c r="L30" s="28"/>
      <c r="M30" s="29"/>
      <c r="N30" s="5"/>
      <c r="O30" s="2"/>
      <c r="P30" s="5"/>
    </row>
    <row r="32" spans="2:16" x14ac:dyDescent="0.25">
      <c r="B32" s="31" t="s">
        <v>52</v>
      </c>
    </row>
    <row r="33" spans="2:8" ht="56.1" customHeight="1" x14ac:dyDescent="0.25">
      <c r="B33" s="14" t="s">
        <v>47</v>
      </c>
      <c r="C33" s="14" t="s">
        <v>53</v>
      </c>
      <c r="D33" s="76" t="s">
        <v>54</v>
      </c>
      <c r="E33" s="27" t="s">
        <v>55</v>
      </c>
      <c r="F33" s="25" t="s">
        <v>49</v>
      </c>
      <c r="G33" s="14" t="s">
        <v>50</v>
      </c>
      <c r="H33" s="14" t="s">
        <v>2</v>
      </c>
    </row>
    <row r="34" spans="2:8" x14ac:dyDescent="0.25">
      <c r="B34" s="3">
        <v>1</v>
      </c>
      <c r="C34" s="2" t="s">
        <v>56</v>
      </c>
      <c r="D34" s="75">
        <v>2</v>
      </c>
      <c r="E34" s="59">
        <f>'Sklady Rekapitulace '!$E$54</f>
        <v>0</v>
      </c>
      <c r="F34" s="5">
        <f>D34*E34</f>
        <v>0</v>
      </c>
      <c r="G34" s="2">
        <f>IF(B34&lt;5,TRUNC(4/B34),1)</f>
        <v>4</v>
      </c>
      <c r="H34" s="5">
        <f t="shared" ref="H34:H46" si="8">F34*G34</f>
        <v>0</v>
      </c>
    </row>
    <row r="35" spans="2:8" x14ac:dyDescent="0.25">
      <c r="B35" s="3">
        <v>1</v>
      </c>
      <c r="C35" s="2" t="s">
        <v>57</v>
      </c>
      <c r="D35" s="3">
        <v>10</v>
      </c>
      <c r="E35" s="59">
        <f>'Sklady Rekapitulace '!$E$55</f>
        <v>0</v>
      </c>
      <c r="F35" s="5">
        <f t="shared" ref="F35:F46" si="9">D35*E35</f>
        <v>0</v>
      </c>
      <c r="G35" s="2">
        <f t="shared" ref="G35:G46" si="10">IF(B35&lt;5,TRUNC(4/B35),1)</f>
        <v>4</v>
      </c>
      <c r="H35" s="5">
        <f t="shared" si="8"/>
        <v>0</v>
      </c>
    </row>
    <row r="36" spans="2:8" x14ac:dyDescent="0.25">
      <c r="B36" s="3">
        <v>0.5</v>
      </c>
      <c r="C36" s="2" t="s">
        <v>58</v>
      </c>
      <c r="D36" s="3">
        <v>0</v>
      </c>
      <c r="E36" s="59">
        <f>'Sklady Rekapitulace '!$E$56</f>
        <v>0</v>
      </c>
      <c r="F36" s="5">
        <f t="shared" si="9"/>
        <v>0</v>
      </c>
      <c r="G36" s="2">
        <f t="shared" si="10"/>
        <v>8</v>
      </c>
      <c r="H36" s="5">
        <f t="shared" si="8"/>
        <v>0</v>
      </c>
    </row>
    <row r="37" spans="2:8" x14ac:dyDescent="0.25">
      <c r="B37" s="3">
        <v>0.25</v>
      </c>
      <c r="C37" s="2" t="s">
        <v>59</v>
      </c>
      <c r="D37" s="3">
        <v>0</v>
      </c>
      <c r="E37" s="59">
        <f>'Sklady Rekapitulace '!$E$57</f>
        <v>0</v>
      </c>
      <c r="F37" s="5">
        <f t="shared" si="9"/>
        <v>0</v>
      </c>
      <c r="G37" s="2">
        <f t="shared" si="10"/>
        <v>16</v>
      </c>
      <c r="H37" s="5">
        <f t="shared" si="8"/>
        <v>0</v>
      </c>
    </row>
    <row r="38" spans="2:8" x14ac:dyDescent="0.25">
      <c r="B38" s="3">
        <v>0.5</v>
      </c>
      <c r="C38" s="2" t="s">
        <v>59</v>
      </c>
      <c r="D38" s="3">
        <v>10</v>
      </c>
      <c r="E38" s="59">
        <f>'Sklady Rekapitulace '!$E$58</f>
        <v>0</v>
      </c>
      <c r="F38" s="5">
        <f t="shared" si="9"/>
        <v>0</v>
      </c>
      <c r="G38" s="2">
        <f t="shared" si="10"/>
        <v>8</v>
      </c>
      <c r="H38" s="5">
        <f t="shared" si="8"/>
        <v>0</v>
      </c>
    </row>
    <row r="39" spans="2:8" x14ac:dyDescent="0.25">
      <c r="B39" s="3">
        <v>1</v>
      </c>
      <c r="C39" s="2" t="s">
        <v>59</v>
      </c>
      <c r="D39" s="3">
        <v>40</v>
      </c>
      <c r="E39" s="59">
        <f>'Sklady Rekapitulace '!$E$59</f>
        <v>0</v>
      </c>
      <c r="F39" s="5">
        <f t="shared" si="9"/>
        <v>0</v>
      </c>
      <c r="G39" s="2">
        <f t="shared" si="10"/>
        <v>4</v>
      </c>
      <c r="H39" s="5">
        <f t="shared" si="8"/>
        <v>0</v>
      </c>
    </row>
    <row r="40" spans="2:8" x14ac:dyDescent="0.25">
      <c r="B40" s="3">
        <v>2</v>
      </c>
      <c r="C40" s="2" t="s">
        <v>59</v>
      </c>
      <c r="D40" s="3">
        <v>50</v>
      </c>
      <c r="E40" s="59">
        <f>'Sklady Rekapitulace '!$E$60</f>
        <v>0</v>
      </c>
      <c r="F40" s="5">
        <f t="shared" si="9"/>
        <v>0</v>
      </c>
      <c r="G40" s="2">
        <f t="shared" si="10"/>
        <v>2</v>
      </c>
      <c r="H40" s="5">
        <f t="shared" si="8"/>
        <v>0</v>
      </c>
    </row>
    <row r="41" spans="2:8" x14ac:dyDescent="0.25">
      <c r="B41" s="3">
        <v>0.5</v>
      </c>
      <c r="C41" s="2" t="s">
        <v>60</v>
      </c>
      <c r="D41" s="3">
        <v>10</v>
      </c>
      <c r="E41" s="59">
        <f>'Sklady Rekapitulace '!$E$61</f>
        <v>0</v>
      </c>
      <c r="F41" s="5">
        <f t="shared" si="9"/>
        <v>0</v>
      </c>
      <c r="G41" s="2">
        <f t="shared" si="10"/>
        <v>8</v>
      </c>
      <c r="H41" s="5">
        <f t="shared" si="8"/>
        <v>0</v>
      </c>
    </row>
    <row r="42" spans="2:8" x14ac:dyDescent="0.25">
      <c r="B42" s="3">
        <v>1</v>
      </c>
      <c r="C42" s="2" t="s">
        <v>60</v>
      </c>
      <c r="D42" s="3">
        <v>40</v>
      </c>
      <c r="E42" s="59">
        <f>'Sklady Rekapitulace '!$E$62</f>
        <v>0</v>
      </c>
      <c r="F42" s="5">
        <f t="shared" si="9"/>
        <v>0</v>
      </c>
      <c r="G42" s="2">
        <f t="shared" si="10"/>
        <v>4</v>
      </c>
      <c r="H42" s="5">
        <f t="shared" si="8"/>
        <v>0</v>
      </c>
    </row>
    <row r="43" spans="2:8" x14ac:dyDescent="0.25">
      <c r="B43" s="3">
        <v>2</v>
      </c>
      <c r="C43" s="2" t="s">
        <v>60</v>
      </c>
      <c r="D43" s="3">
        <v>50</v>
      </c>
      <c r="E43" s="59">
        <f>'Sklady Rekapitulace '!$E$63</f>
        <v>0</v>
      </c>
      <c r="F43" s="5">
        <f t="shared" si="9"/>
        <v>0</v>
      </c>
      <c r="G43" s="2">
        <f t="shared" si="10"/>
        <v>2</v>
      </c>
      <c r="H43" s="5">
        <f t="shared" si="8"/>
        <v>0</v>
      </c>
    </row>
    <row r="44" spans="2:8" x14ac:dyDescent="0.25">
      <c r="B44" s="3">
        <v>0.5</v>
      </c>
      <c r="C44" s="2" t="s">
        <v>61</v>
      </c>
      <c r="D44" s="3">
        <v>0</v>
      </c>
      <c r="E44" s="59">
        <f>'Sklady Rekapitulace '!$E$64</f>
        <v>0</v>
      </c>
      <c r="F44" s="5">
        <f t="shared" si="9"/>
        <v>0</v>
      </c>
      <c r="G44" s="2">
        <f t="shared" si="10"/>
        <v>8</v>
      </c>
      <c r="H44" s="5">
        <f t="shared" si="8"/>
        <v>0</v>
      </c>
    </row>
    <row r="45" spans="2:8" x14ac:dyDescent="0.25">
      <c r="B45" s="3">
        <v>1</v>
      </c>
      <c r="C45" s="2" t="s">
        <v>61</v>
      </c>
      <c r="D45" s="3">
        <v>0</v>
      </c>
      <c r="E45" s="59">
        <f>'Sklady Rekapitulace '!$E$65</f>
        <v>0</v>
      </c>
      <c r="F45" s="5">
        <f t="shared" si="9"/>
        <v>0</v>
      </c>
      <c r="G45" s="2">
        <f t="shared" si="10"/>
        <v>4</v>
      </c>
      <c r="H45" s="5">
        <f t="shared" si="8"/>
        <v>0</v>
      </c>
    </row>
    <row r="46" spans="2:8" x14ac:dyDescent="0.25">
      <c r="B46" s="3">
        <v>2</v>
      </c>
      <c r="C46" s="2" t="s">
        <v>61</v>
      </c>
      <c r="D46" s="3">
        <v>0</v>
      </c>
      <c r="E46" s="59">
        <f>'Sklady Rekapitulace '!$E$66</f>
        <v>0</v>
      </c>
      <c r="F46" s="5">
        <f t="shared" si="9"/>
        <v>0</v>
      </c>
      <c r="G46" s="2">
        <f t="shared" si="10"/>
        <v>2</v>
      </c>
      <c r="H46" s="5">
        <f t="shared" si="8"/>
        <v>0</v>
      </c>
    </row>
    <row r="47" spans="2:8" x14ac:dyDescent="0.25">
      <c r="B47" s="62"/>
      <c r="C47" s="73" t="s">
        <v>62</v>
      </c>
      <c r="D47" s="73"/>
      <c r="E47" s="73"/>
      <c r="F47" s="74">
        <f>SUM(F34:F46)</f>
        <v>0</v>
      </c>
      <c r="G47" s="73"/>
      <c r="H47" s="74">
        <f>SUM(H34:H46)</f>
        <v>0</v>
      </c>
    </row>
  </sheetData>
  <sheetProtection algorithmName="SHA-512" hashValue="oKFnerVJhi5Y6DBIb9tZfW1RATtNY9eIhlEkXHj+iZq4nJLYikgB2lBagR5bCpsB+nKexfcI/rAUZ2+/lxwHxQ==" saltValue="opHecQZOxNyifVSBQWQnDw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00B23-DEFA-43AC-ADC9-41A126E9F084}">
  <sheetPr>
    <pageSetUpPr fitToPage="1"/>
  </sheetPr>
  <dimension ref="A1:J100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408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409</v>
      </c>
      <c r="C5" s="10" t="s">
        <v>410</v>
      </c>
      <c r="D5" s="11">
        <v>5</v>
      </c>
      <c r="E5" s="9">
        <v>43972</v>
      </c>
      <c r="F5" s="1" t="s">
        <v>16</v>
      </c>
      <c r="G5" s="41" t="s">
        <v>70</v>
      </c>
      <c r="H5" s="3">
        <v>1</v>
      </c>
      <c r="I5" s="20">
        <f>'Sklady Rekapitulace '!$F$30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1</v>
      </c>
      <c r="I6" s="20">
        <f>'Sklady Rekapitulace '!$F$31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15</v>
      </c>
      <c r="I7" s="20">
        <f>'Sklady Rekapitulace '!$F$32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21</v>
      </c>
      <c r="G8" s="41" t="s">
        <v>72</v>
      </c>
      <c r="H8" s="3">
        <v>0</v>
      </c>
      <c r="I8" s="20">
        <f>'Sklady Rekapitulace '!$F$33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'!$F$34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228</v>
      </c>
      <c r="C11" s="10" t="s">
        <v>411</v>
      </c>
      <c r="D11" s="11">
        <v>5</v>
      </c>
      <c r="E11" s="9">
        <v>43972</v>
      </c>
      <c r="F11" s="1" t="s">
        <v>16</v>
      </c>
      <c r="G11" s="41" t="s">
        <v>70</v>
      </c>
      <c r="H11" s="3">
        <v>1</v>
      </c>
      <c r="I11" s="20">
        <f>'Sklady Rekapitulace '!$F$30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2</v>
      </c>
      <c r="I12" s="20">
        <f>'Sklady Rekapitulace '!$F$31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11</v>
      </c>
      <c r="I13" s="20">
        <f>'Sklady Rekapitulace '!$F$32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21</v>
      </c>
      <c r="G14" s="41" t="s">
        <v>72</v>
      </c>
      <c r="H14" s="3">
        <v>0</v>
      </c>
      <c r="I14" s="20">
        <f>'Sklady Rekapitulace '!$F$33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'!$F$34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ht="25.5" x14ac:dyDescent="0.2">
      <c r="A17" s="2"/>
      <c r="B17" s="24" t="s">
        <v>93</v>
      </c>
      <c r="C17" s="80" t="s">
        <v>412</v>
      </c>
      <c r="D17" s="11">
        <v>5</v>
      </c>
      <c r="E17" s="9">
        <v>44028</v>
      </c>
      <c r="F17" s="1" t="s">
        <v>16</v>
      </c>
      <c r="G17" s="41" t="s">
        <v>70</v>
      </c>
      <c r="H17" s="3">
        <v>1</v>
      </c>
      <c r="I17" s="20">
        <f>'Sklady Rekapitulace '!$F$30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11</v>
      </c>
      <c r="I18" s="20">
        <f>'Sklady Rekapitulace '!$F$31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160</v>
      </c>
      <c r="I19" s="20">
        <f>'Sklady Rekapitulace '!$F$32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21</v>
      </c>
      <c r="G20" s="41" t="s">
        <v>72</v>
      </c>
      <c r="H20" s="3">
        <v>8</v>
      </c>
      <c r="I20" s="20">
        <f>'Sklady Rekapitulace '!$F$33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'!$F$34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93</v>
      </c>
      <c r="C23" s="10" t="s">
        <v>413</v>
      </c>
      <c r="D23" s="11">
        <v>5</v>
      </c>
      <c r="E23" s="9">
        <v>44145</v>
      </c>
      <c r="F23" s="1" t="s">
        <v>16</v>
      </c>
      <c r="G23" s="41" t="s">
        <v>70</v>
      </c>
      <c r="H23" s="3">
        <v>1</v>
      </c>
      <c r="I23" s="20">
        <f>'Sklady Rekapitulace '!$F$30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7</v>
      </c>
      <c r="I24" s="20">
        <f>'Sklady Rekapitulace '!$F$31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100</v>
      </c>
      <c r="I25" s="20">
        <f>'Sklady Rekapitulace '!$F$32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21</v>
      </c>
      <c r="G26" s="41" t="s">
        <v>72</v>
      </c>
      <c r="H26" s="3">
        <v>5</v>
      </c>
      <c r="I26" s="20">
        <f>'Sklady Rekapitulace '!$F$33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'!$F$34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93</v>
      </c>
      <c r="C29" s="10" t="s">
        <v>414</v>
      </c>
      <c r="D29" s="11">
        <v>5</v>
      </c>
      <c r="E29" s="9">
        <v>43994</v>
      </c>
      <c r="F29" s="1" t="s">
        <v>16</v>
      </c>
      <c r="G29" s="41" t="s">
        <v>70</v>
      </c>
      <c r="H29" s="3">
        <v>1</v>
      </c>
      <c r="I29" s="20">
        <f>'Sklady Rekapitulace '!$F$30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25</v>
      </c>
      <c r="I30" s="20">
        <f>'Sklady Rekapitulace '!$F$31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160</v>
      </c>
      <c r="I31" s="20">
        <f>'Sklady Rekapitulace '!$F$32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21</v>
      </c>
      <c r="G32" s="41" t="s">
        <v>72</v>
      </c>
      <c r="H32" s="3">
        <v>0</v>
      </c>
      <c r="I32" s="20">
        <f>'Sklady Rekapitulace '!$F$33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'!$F$34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277</v>
      </c>
      <c r="C35" s="10" t="s">
        <v>415</v>
      </c>
      <c r="D35" s="11">
        <v>3</v>
      </c>
      <c r="E35" s="9">
        <v>44902</v>
      </c>
      <c r="F35" s="1" t="s">
        <v>16</v>
      </c>
      <c r="G35" s="41" t="s">
        <v>70</v>
      </c>
      <c r="H35" s="3">
        <v>1</v>
      </c>
      <c r="I35" s="20">
        <f>'Sklady Rekapitulace '!$F$30</f>
        <v>0</v>
      </c>
      <c r="J35" s="5">
        <f t="shared" ref="J35:J39" si="5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1</v>
      </c>
      <c r="I36" s="20">
        <f>'Sklady Rekapitulace '!$F$31</f>
        <v>0</v>
      </c>
      <c r="J36" s="5">
        <f t="shared" si="5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10</v>
      </c>
      <c r="I37" s="20">
        <f>'Sklady Rekapitulace '!$F$32</f>
        <v>0</v>
      </c>
      <c r="J37" s="5">
        <f t="shared" si="5"/>
        <v>0</v>
      </c>
    </row>
    <row r="38" spans="1:10" x14ac:dyDescent="0.2">
      <c r="A38" s="2"/>
      <c r="B38" s="24"/>
      <c r="C38" s="42"/>
      <c r="D38" s="3"/>
      <c r="E38" s="43"/>
      <c r="F38" s="1" t="s">
        <v>21</v>
      </c>
      <c r="G38" s="41" t="s">
        <v>72</v>
      </c>
      <c r="H38" s="3">
        <v>1</v>
      </c>
      <c r="I38" s="20">
        <f>'Sklady Rekapitulace '!$F$33</f>
        <v>0</v>
      </c>
      <c r="J38" s="5">
        <f t="shared" si="5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'!$F$34</f>
        <v>0</v>
      </c>
      <c r="J39" s="5">
        <f t="shared" si="5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416</v>
      </c>
      <c r="C41" s="10" t="s">
        <v>417</v>
      </c>
      <c r="D41" s="11">
        <v>3</v>
      </c>
      <c r="E41" s="9">
        <v>44902</v>
      </c>
      <c r="F41" s="1" t="s">
        <v>16</v>
      </c>
      <c r="G41" s="41" t="s">
        <v>70</v>
      </c>
      <c r="H41" s="3">
        <v>1</v>
      </c>
      <c r="I41" s="20">
        <f>'Sklady Rekapitulace '!$F$30</f>
        <v>0</v>
      </c>
      <c r="J41" s="5">
        <f t="shared" ref="J41:J45" si="6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1</v>
      </c>
      <c r="I42" s="20">
        <f>'Sklady Rekapitulace '!$F$31</f>
        <v>0</v>
      </c>
      <c r="J42" s="5">
        <f t="shared" si="6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10</v>
      </c>
      <c r="I43" s="20">
        <f>'Sklady Rekapitulace '!$F$32</f>
        <v>0</v>
      </c>
      <c r="J43" s="5">
        <f t="shared" si="6"/>
        <v>0</v>
      </c>
    </row>
    <row r="44" spans="1:10" x14ac:dyDescent="0.2">
      <c r="A44" s="2"/>
      <c r="B44" s="24"/>
      <c r="C44" s="42"/>
      <c r="D44" s="3"/>
      <c r="E44" s="43"/>
      <c r="F44" s="1" t="s">
        <v>21</v>
      </c>
      <c r="G44" s="41" t="s">
        <v>72</v>
      </c>
      <c r="H44" s="3">
        <v>1</v>
      </c>
      <c r="I44" s="20">
        <f>'Sklady Rekapitulace '!$F$33</f>
        <v>0</v>
      </c>
      <c r="J44" s="5">
        <f t="shared" si="6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'!$F$34</f>
        <v>0</v>
      </c>
      <c r="J45" s="5">
        <f t="shared" si="6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418</v>
      </c>
      <c r="C47" s="10" t="s">
        <v>419</v>
      </c>
      <c r="D47" s="11">
        <v>4</v>
      </c>
      <c r="E47" s="9">
        <v>44523</v>
      </c>
      <c r="F47" s="1" t="s">
        <v>16</v>
      </c>
      <c r="G47" s="41" t="s">
        <v>70</v>
      </c>
      <c r="H47" s="3">
        <v>1</v>
      </c>
      <c r="I47" s="20">
        <f>'Sklady Rekapitulace '!$F$30</f>
        <v>0</v>
      </c>
      <c r="J47" s="5">
        <f t="shared" ref="J47:J51" si="7">H47*I47</f>
        <v>0</v>
      </c>
    </row>
    <row r="48" spans="1:10" x14ac:dyDescent="0.2">
      <c r="A48" s="2"/>
      <c r="B48" s="24"/>
      <c r="C48" s="10"/>
      <c r="D48" s="11"/>
      <c r="E48" s="9"/>
      <c r="F48" s="1" t="s">
        <v>71</v>
      </c>
      <c r="G48" s="41" t="s">
        <v>72</v>
      </c>
      <c r="H48" s="3">
        <v>2</v>
      </c>
      <c r="I48" s="20">
        <f>'Sklady Rekapitulace '!$F$31</f>
        <v>0</v>
      </c>
      <c r="J48" s="5">
        <f t="shared" si="7"/>
        <v>0</v>
      </c>
    </row>
    <row r="49" spans="1:10" x14ac:dyDescent="0.2">
      <c r="A49" s="2"/>
      <c r="B49" s="24"/>
      <c r="C49" s="42"/>
      <c r="D49" s="3"/>
      <c r="E49" s="43"/>
      <c r="F49" s="1" t="s">
        <v>20</v>
      </c>
      <c r="G49" s="41" t="s">
        <v>72</v>
      </c>
      <c r="H49" s="3">
        <v>30</v>
      </c>
      <c r="I49" s="20">
        <f>'Sklady Rekapitulace '!$F$32</f>
        <v>0</v>
      </c>
      <c r="J49" s="5">
        <f t="shared" si="7"/>
        <v>0</v>
      </c>
    </row>
    <row r="50" spans="1:10" x14ac:dyDescent="0.2">
      <c r="A50" s="2"/>
      <c r="B50" s="24"/>
      <c r="C50" s="42"/>
      <c r="D50" s="3"/>
      <c r="E50" s="43"/>
      <c r="F50" s="1" t="s">
        <v>21</v>
      </c>
      <c r="G50" s="41" t="s">
        <v>72</v>
      </c>
      <c r="H50" s="3">
        <v>0</v>
      </c>
      <c r="I50" s="20">
        <f>'Sklady Rekapitulace '!$F$33</f>
        <v>0</v>
      </c>
      <c r="J50" s="5">
        <f t="shared" si="7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'!$F$34</f>
        <v>0</v>
      </c>
      <c r="J51" s="5">
        <f t="shared" si="7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176</v>
      </c>
      <c r="C53" s="10" t="s">
        <v>420</v>
      </c>
      <c r="D53" s="11">
        <v>5</v>
      </c>
      <c r="E53" s="9">
        <v>43972</v>
      </c>
      <c r="F53" s="1" t="s">
        <v>16</v>
      </c>
      <c r="G53" s="41" t="s">
        <v>70</v>
      </c>
      <c r="H53" s="3">
        <v>1</v>
      </c>
      <c r="I53" s="20">
        <f>'Sklady Rekapitulace '!$F$30</f>
        <v>0</v>
      </c>
      <c r="J53" s="5">
        <f t="shared" ref="J53:J57" si="8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2</v>
      </c>
      <c r="I54" s="20">
        <f>'Sklady Rekapitulace '!$F$31</f>
        <v>0</v>
      </c>
      <c r="J54" s="5">
        <f t="shared" si="8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5</v>
      </c>
      <c r="I55" s="20">
        <f>'Sklady Rekapitulace '!$F$32</f>
        <v>0</v>
      </c>
      <c r="J55" s="5">
        <f t="shared" si="8"/>
        <v>0</v>
      </c>
    </row>
    <row r="56" spans="1:10" x14ac:dyDescent="0.2">
      <c r="A56" s="2"/>
      <c r="B56" s="24"/>
      <c r="C56" s="42"/>
      <c r="D56" s="3"/>
      <c r="E56" s="43"/>
      <c r="F56" s="1" t="s">
        <v>21</v>
      </c>
      <c r="G56" s="41" t="s">
        <v>72</v>
      </c>
      <c r="H56" s="3">
        <v>1</v>
      </c>
      <c r="I56" s="20">
        <f>'Sklady Rekapitulace '!$F$33</f>
        <v>0</v>
      </c>
      <c r="J56" s="5">
        <f t="shared" si="8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'!$F$34</f>
        <v>0</v>
      </c>
      <c r="J57" s="5">
        <f t="shared" si="8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 t="s">
        <v>198</v>
      </c>
      <c r="C59" s="10" t="s">
        <v>421</v>
      </c>
      <c r="D59" s="11">
        <v>5</v>
      </c>
      <c r="E59" s="9">
        <v>43980</v>
      </c>
      <c r="F59" s="1" t="s">
        <v>16</v>
      </c>
      <c r="G59" s="41" t="s">
        <v>70</v>
      </c>
      <c r="H59" s="3">
        <v>1</v>
      </c>
      <c r="I59" s="20">
        <f>'Sklady Rekapitulace '!$F$30</f>
        <v>0</v>
      </c>
      <c r="J59" s="5">
        <f t="shared" ref="J59:J63" si="9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7</v>
      </c>
      <c r="I60" s="20">
        <f>'Sklady Rekapitulace '!$F$31</f>
        <v>0</v>
      </c>
      <c r="J60" s="5">
        <f t="shared" si="9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50</v>
      </c>
      <c r="I61" s="20">
        <f>'Sklady Rekapitulace '!$F$32</f>
        <v>0</v>
      </c>
      <c r="J61" s="5">
        <f t="shared" si="9"/>
        <v>0</v>
      </c>
    </row>
    <row r="62" spans="1:10" x14ac:dyDescent="0.2">
      <c r="A62" s="2"/>
      <c r="B62" s="24"/>
      <c r="C62" s="42"/>
      <c r="D62" s="3"/>
      <c r="E62" s="43"/>
      <c r="F62" s="1" t="s">
        <v>21</v>
      </c>
      <c r="G62" s="41" t="s">
        <v>72</v>
      </c>
      <c r="H62" s="3">
        <v>0</v>
      </c>
      <c r="I62" s="20">
        <f>'Sklady Rekapitulace '!$F$33</f>
        <v>0</v>
      </c>
      <c r="J62" s="5">
        <f t="shared" si="9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'!$F$34</f>
        <v>0</v>
      </c>
      <c r="J63" s="5">
        <f t="shared" si="9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  <row r="65" spans="1:10" x14ac:dyDescent="0.2">
      <c r="A65" s="2"/>
      <c r="B65" s="24" t="s">
        <v>312</v>
      </c>
      <c r="C65" s="10" t="s">
        <v>422</v>
      </c>
      <c r="D65" s="11">
        <v>5</v>
      </c>
      <c r="E65" s="9">
        <v>43980</v>
      </c>
      <c r="F65" s="1" t="s">
        <v>16</v>
      </c>
      <c r="G65" s="41" t="s">
        <v>70</v>
      </c>
      <c r="H65" s="3">
        <v>1</v>
      </c>
      <c r="I65" s="20">
        <f>'Sklady Rekapitulace '!$F$30</f>
        <v>0</v>
      </c>
      <c r="J65" s="5">
        <f t="shared" ref="J65:J69" si="10">H65*I65</f>
        <v>0</v>
      </c>
    </row>
    <row r="66" spans="1:10" x14ac:dyDescent="0.2">
      <c r="A66" s="2"/>
      <c r="B66" s="24"/>
      <c r="C66" s="10"/>
      <c r="D66" s="11"/>
      <c r="E66" s="9"/>
      <c r="F66" s="1" t="s">
        <v>71</v>
      </c>
      <c r="G66" s="41" t="s">
        <v>72</v>
      </c>
      <c r="H66" s="3">
        <v>2</v>
      </c>
      <c r="I66" s="20">
        <f>'Sklady Rekapitulace '!$F$31</f>
        <v>0</v>
      </c>
      <c r="J66" s="5">
        <f t="shared" si="10"/>
        <v>0</v>
      </c>
    </row>
    <row r="67" spans="1:10" x14ac:dyDescent="0.2">
      <c r="A67" s="2"/>
      <c r="B67" s="24"/>
      <c r="C67" s="42"/>
      <c r="D67" s="3"/>
      <c r="E67" s="43"/>
      <c r="F67" s="1" t="s">
        <v>20</v>
      </c>
      <c r="G67" s="41" t="s">
        <v>72</v>
      </c>
      <c r="H67" s="3">
        <v>15</v>
      </c>
      <c r="I67" s="20">
        <f>'Sklady Rekapitulace '!$F$32</f>
        <v>0</v>
      </c>
      <c r="J67" s="5">
        <f t="shared" si="10"/>
        <v>0</v>
      </c>
    </row>
    <row r="68" spans="1:10" x14ac:dyDescent="0.2">
      <c r="A68" s="2"/>
      <c r="B68" s="24"/>
      <c r="C68" s="42"/>
      <c r="D68" s="3"/>
      <c r="E68" s="43"/>
      <c r="F68" s="1" t="s">
        <v>21</v>
      </c>
      <c r="G68" s="41" t="s">
        <v>72</v>
      </c>
      <c r="H68" s="3">
        <v>0</v>
      </c>
      <c r="I68" s="20">
        <f>'Sklady Rekapitulace '!$F$33</f>
        <v>0</v>
      </c>
      <c r="J68" s="5">
        <f t="shared" si="10"/>
        <v>0</v>
      </c>
    </row>
    <row r="69" spans="1:10" x14ac:dyDescent="0.2">
      <c r="A69" s="2"/>
      <c r="B69" s="24"/>
      <c r="C69" s="42"/>
      <c r="D69" s="3"/>
      <c r="E69" s="43"/>
      <c r="F69" s="2" t="s">
        <v>22</v>
      </c>
      <c r="G69" s="3" t="s">
        <v>70</v>
      </c>
      <c r="H69" s="3">
        <v>1</v>
      </c>
      <c r="I69" s="20">
        <f>'Sklady Rekapitulace '!$F$34</f>
        <v>0</v>
      </c>
      <c r="J69" s="5">
        <f t="shared" si="10"/>
        <v>0</v>
      </c>
    </row>
    <row r="70" spans="1:10" ht="13.5" thickBot="1" x14ac:dyDescent="0.25">
      <c r="A70" s="12"/>
      <c r="B70" s="44"/>
      <c r="C70" s="45" t="s">
        <v>73</v>
      </c>
      <c r="D70" s="46"/>
      <c r="E70" s="47"/>
      <c r="F70" s="48"/>
      <c r="G70" s="46"/>
      <c r="H70" s="46"/>
      <c r="I70" s="21"/>
      <c r="J70" s="7">
        <f>SUM(J65:J69)</f>
        <v>0</v>
      </c>
    </row>
    <row r="71" spans="1:10" x14ac:dyDescent="0.2">
      <c r="A71" s="2"/>
      <c r="B71" s="24" t="s">
        <v>423</v>
      </c>
      <c r="C71" s="10" t="s">
        <v>424</v>
      </c>
      <c r="D71" s="11">
        <v>5</v>
      </c>
      <c r="E71" s="9">
        <v>43980</v>
      </c>
      <c r="F71" s="1" t="s">
        <v>16</v>
      </c>
      <c r="G71" s="41" t="s">
        <v>70</v>
      </c>
      <c r="H71" s="3">
        <v>1</v>
      </c>
      <c r="I71" s="20">
        <f>'Sklady Rekapitulace '!$F$30</f>
        <v>0</v>
      </c>
      <c r="J71" s="5">
        <f t="shared" ref="J71:J75" si="11">H71*I71</f>
        <v>0</v>
      </c>
    </row>
    <row r="72" spans="1:10" x14ac:dyDescent="0.2">
      <c r="A72" s="2"/>
      <c r="B72" s="24"/>
      <c r="C72" s="10"/>
      <c r="D72" s="11"/>
      <c r="E72" s="9"/>
      <c r="F72" s="1" t="s">
        <v>71</v>
      </c>
      <c r="G72" s="41" t="s">
        <v>72</v>
      </c>
      <c r="H72" s="3">
        <v>2</v>
      </c>
      <c r="I72" s="20">
        <f>'Sklady Rekapitulace '!$F$31</f>
        <v>0</v>
      </c>
      <c r="J72" s="5">
        <f t="shared" si="11"/>
        <v>0</v>
      </c>
    </row>
    <row r="73" spans="1:10" x14ac:dyDescent="0.2">
      <c r="A73" s="2"/>
      <c r="B73" s="24"/>
      <c r="C73" s="42"/>
      <c r="D73" s="3"/>
      <c r="E73" s="43"/>
      <c r="F73" s="1" t="s">
        <v>20</v>
      </c>
      <c r="G73" s="41" t="s">
        <v>72</v>
      </c>
      <c r="H73" s="3">
        <v>10</v>
      </c>
      <c r="I73" s="20">
        <f>'Sklady Rekapitulace '!$F$32</f>
        <v>0</v>
      </c>
      <c r="J73" s="5">
        <f t="shared" si="11"/>
        <v>0</v>
      </c>
    </row>
    <row r="74" spans="1:10" x14ac:dyDescent="0.2">
      <c r="A74" s="2"/>
      <c r="B74" s="24"/>
      <c r="C74" s="42"/>
      <c r="D74" s="3"/>
      <c r="E74" s="43"/>
      <c r="F74" s="1" t="s">
        <v>21</v>
      </c>
      <c r="G74" s="41" t="s">
        <v>72</v>
      </c>
      <c r="H74" s="3">
        <v>0</v>
      </c>
      <c r="I74" s="20">
        <f>'Sklady Rekapitulace '!$F$33</f>
        <v>0</v>
      </c>
      <c r="J74" s="5">
        <f t="shared" si="11"/>
        <v>0</v>
      </c>
    </row>
    <row r="75" spans="1:10" x14ac:dyDescent="0.2">
      <c r="A75" s="2"/>
      <c r="B75" s="24"/>
      <c r="C75" s="42"/>
      <c r="D75" s="3"/>
      <c r="E75" s="43"/>
      <c r="F75" s="2" t="s">
        <v>22</v>
      </c>
      <c r="G75" s="3" t="s">
        <v>70</v>
      </c>
      <c r="H75" s="3">
        <v>1</v>
      </c>
      <c r="I75" s="20">
        <f>'Sklady Rekapitulace '!$F$34</f>
        <v>0</v>
      </c>
      <c r="J75" s="5">
        <f t="shared" si="11"/>
        <v>0</v>
      </c>
    </row>
    <row r="76" spans="1:10" ht="13.5" thickBot="1" x14ac:dyDescent="0.25">
      <c r="A76" s="12"/>
      <c r="B76" s="44"/>
      <c r="C76" s="45" t="s">
        <v>73</v>
      </c>
      <c r="D76" s="46"/>
      <c r="E76" s="47"/>
      <c r="F76" s="48"/>
      <c r="G76" s="46"/>
      <c r="H76" s="46"/>
      <c r="I76" s="21"/>
      <c r="J76" s="7">
        <f>SUM(J71:J75)</f>
        <v>0</v>
      </c>
    </row>
    <row r="77" spans="1:10" x14ac:dyDescent="0.2">
      <c r="A77" s="2"/>
      <c r="B77" s="24"/>
      <c r="C77" s="10" t="s">
        <v>425</v>
      </c>
      <c r="D77" s="11">
        <v>3</v>
      </c>
      <c r="E77" s="9">
        <v>44937</v>
      </c>
      <c r="F77" s="1" t="s">
        <v>16</v>
      </c>
      <c r="G77" s="41" t="s">
        <v>70</v>
      </c>
      <c r="H77" s="3">
        <v>1</v>
      </c>
      <c r="I77" s="20">
        <f>'Sklady Rekapitulace '!$F$30</f>
        <v>0</v>
      </c>
      <c r="J77" s="5">
        <f t="shared" ref="J77:J81" si="12">H77*I77</f>
        <v>0</v>
      </c>
    </row>
    <row r="78" spans="1:10" x14ac:dyDescent="0.2">
      <c r="A78" s="2"/>
      <c r="B78" s="24"/>
      <c r="C78" s="10"/>
      <c r="D78" s="11"/>
      <c r="E78" s="9"/>
      <c r="F78" s="1" t="s">
        <v>71</v>
      </c>
      <c r="G78" s="41" t="s">
        <v>72</v>
      </c>
      <c r="H78" s="3">
        <v>6</v>
      </c>
      <c r="I78" s="20">
        <f>'Sklady Rekapitulace '!$F$31</f>
        <v>0</v>
      </c>
      <c r="J78" s="5">
        <f t="shared" si="12"/>
        <v>0</v>
      </c>
    </row>
    <row r="79" spans="1:10" x14ac:dyDescent="0.2">
      <c r="A79" s="2"/>
      <c r="B79" s="24"/>
      <c r="C79" s="42"/>
      <c r="D79" s="3"/>
      <c r="E79" s="43"/>
      <c r="F79" s="1" t="s">
        <v>20</v>
      </c>
      <c r="G79" s="41" t="s">
        <v>72</v>
      </c>
      <c r="H79" s="3">
        <v>30</v>
      </c>
      <c r="I79" s="20">
        <f>'Sklady Rekapitulace '!$F$32</f>
        <v>0</v>
      </c>
      <c r="J79" s="5">
        <f t="shared" si="12"/>
        <v>0</v>
      </c>
    </row>
    <row r="80" spans="1:10" x14ac:dyDescent="0.2">
      <c r="A80" s="2"/>
      <c r="B80" s="24"/>
      <c r="C80" s="42"/>
      <c r="D80" s="3"/>
      <c r="E80" s="43"/>
      <c r="F80" s="1" t="s">
        <v>21</v>
      </c>
      <c r="G80" s="41" t="s">
        <v>72</v>
      </c>
      <c r="H80" s="3">
        <v>0</v>
      </c>
      <c r="I80" s="20">
        <f>'Sklady Rekapitulace '!$F$33</f>
        <v>0</v>
      </c>
      <c r="J80" s="5">
        <f t="shared" si="12"/>
        <v>0</v>
      </c>
    </row>
    <row r="81" spans="1:10" x14ac:dyDescent="0.2">
      <c r="A81" s="2"/>
      <c r="B81" s="24"/>
      <c r="C81" s="42"/>
      <c r="D81" s="3"/>
      <c r="E81" s="43"/>
      <c r="F81" s="2" t="s">
        <v>22</v>
      </c>
      <c r="G81" s="3" t="s">
        <v>70</v>
      </c>
      <c r="H81" s="3">
        <v>1</v>
      </c>
      <c r="I81" s="20">
        <f>'Sklady Rekapitulace '!$F$34</f>
        <v>0</v>
      </c>
      <c r="J81" s="5">
        <f t="shared" si="12"/>
        <v>0</v>
      </c>
    </row>
    <row r="82" spans="1:10" ht="13.5" thickBot="1" x14ac:dyDescent="0.25">
      <c r="A82" s="12"/>
      <c r="B82" s="44"/>
      <c r="C82" s="45" t="s">
        <v>73</v>
      </c>
      <c r="D82" s="46"/>
      <c r="E82" s="47"/>
      <c r="F82" s="48"/>
      <c r="G82" s="46"/>
      <c r="H82" s="46"/>
      <c r="I82" s="21"/>
      <c r="J82" s="7">
        <f>SUM(J77:J81)</f>
        <v>0</v>
      </c>
    </row>
    <row r="83" spans="1:10" x14ac:dyDescent="0.2">
      <c r="A83" s="2"/>
      <c r="B83" s="24" t="s">
        <v>93</v>
      </c>
      <c r="C83" s="10" t="s">
        <v>426</v>
      </c>
      <c r="D83" s="11">
        <v>3</v>
      </c>
      <c r="E83" s="79">
        <v>45291</v>
      </c>
      <c r="F83" s="1" t="s">
        <v>16</v>
      </c>
      <c r="G83" s="41" t="s">
        <v>70</v>
      </c>
      <c r="H83" s="3">
        <v>1</v>
      </c>
      <c r="I83" s="20">
        <f>'Sklady Rekapitulace '!$F$30</f>
        <v>0</v>
      </c>
      <c r="J83" s="5">
        <f t="shared" ref="J83:J87" si="13">H83*I83</f>
        <v>0</v>
      </c>
    </row>
    <row r="84" spans="1:10" x14ac:dyDescent="0.2">
      <c r="A84" s="2"/>
      <c r="B84" s="24"/>
      <c r="C84" s="10"/>
      <c r="D84" s="11"/>
      <c r="E84" s="9"/>
      <c r="F84" s="1" t="s">
        <v>71</v>
      </c>
      <c r="G84" s="41" t="s">
        <v>72</v>
      </c>
      <c r="H84" s="3">
        <v>1</v>
      </c>
      <c r="I84" s="20">
        <f>'Sklady Rekapitulace '!$F$31</f>
        <v>0</v>
      </c>
      <c r="J84" s="5">
        <f t="shared" si="13"/>
        <v>0</v>
      </c>
    </row>
    <row r="85" spans="1:10" x14ac:dyDescent="0.2">
      <c r="A85" s="2"/>
      <c r="B85" s="24"/>
      <c r="C85" s="42"/>
      <c r="D85" s="3"/>
      <c r="E85" s="43"/>
      <c r="F85" s="1" t="s">
        <v>20</v>
      </c>
      <c r="G85" s="41" t="s">
        <v>72</v>
      </c>
      <c r="H85" s="3">
        <v>5</v>
      </c>
      <c r="I85" s="20">
        <f>'Sklady Rekapitulace '!$F$32</f>
        <v>0</v>
      </c>
      <c r="J85" s="5">
        <f t="shared" si="13"/>
        <v>0</v>
      </c>
    </row>
    <row r="86" spans="1:10" x14ac:dyDescent="0.2">
      <c r="A86" s="2"/>
      <c r="B86" s="24"/>
      <c r="C86" s="42"/>
      <c r="D86" s="3"/>
      <c r="E86" s="43"/>
      <c r="F86" s="1" t="s">
        <v>21</v>
      </c>
      <c r="G86" s="41" t="s">
        <v>72</v>
      </c>
      <c r="H86" s="3">
        <v>1</v>
      </c>
      <c r="I86" s="20">
        <f>'Sklady Rekapitulace '!$F$33</f>
        <v>0</v>
      </c>
      <c r="J86" s="5">
        <f t="shared" si="13"/>
        <v>0</v>
      </c>
    </row>
    <row r="87" spans="1:10" x14ac:dyDescent="0.2">
      <c r="A87" s="2"/>
      <c r="B87" s="24"/>
      <c r="C87" s="42"/>
      <c r="D87" s="3"/>
      <c r="E87" s="43"/>
      <c r="F87" s="2" t="s">
        <v>22</v>
      </c>
      <c r="G87" s="3" t="s">
        <v>70</v>
      </c>
      <c r="H87" s="3">
        <v>1</v>
      </c>
      <c r="I87" s="20">
        <f>'Sklady Rekapitulace '!$F$34</f>
        <v>0</v>
      </c>
      <c r="J87" s="5">
        <f t="shared" si="13"/>
        <v>0</v>
      </c>
    </row>
    <row r="88" spans="1:10" ht="13.5" thickBot="1" x14ac:dyDescent="0.25">
      <c r="A88" s="12"/>
      <c r="B88" s="44"/>
      <c r="C88" s="45" t="s">
        <v>73</v>
      </c>
      <c r="D88" s="46"/>
      <c r="E88" s="47"/>
      <c r="F88" s="48"/>
      <c r="G88" s="46"/>
      <c r="H88" s="46"/>
      <c r="I88" s="21"/>
      <c r="J88" s="7">
        <f>SUM(J83:J87)</f>
        <v>0</v>
      </c>
    </row>
    <row r="89" spans="1:10" x14ac:dyDescent="0.2">
      <c r="A89" s="2"/>
      <c r="B89" s="24" t="s">
        <v>93</v>
      </c>
      <c r="C89" s="10" t="s">
        <v>427</v>
      </c>
      <c r="D89" s="11">
        <v>3</v>
      </c>
      <c r="E89" s="79">
        <v>45291</v>
      </c>
      <c r="F89" s="1" t="s">
        <v>16</v>
      </c>
      <c r="G89" s="41" t="s">
        <v>70</v>
      </c>
      <c r="H89" s="3">
        <v>1</v>
      </c>
      <c r="I89" s="20">
        <f>'Sklady Rekapitulace '!$F$30</f>
        <v>0</v>
      </c>
      <c r="J89" s="5">
        <f t="shared" ref="J89:J93" si="14">H89*I89</f>
        <v>0</v>
      </c>
    </row>
    <row r="90" spans="1:10" x14ac:dyDescent="0.2">
      <c r="A90" s="2"/>
      <c r="B90" s="24"/>
      <c r="C90" s="10"/>
      <c r="D90" s="11"/>
      <c r="E90" s="9"/>
      <c r="F90" s="1" t="s">
        <v>71</v>
      </c>
      <c r="G90" s="41" t="s">
        <v>72</v>
      </c>
      <c r="H90" s="3">
        <v>2</v>
      </c>
      <c r="I90" s="20">
        <f>'Sklady Rekapitulace '!$F$31</f>
        <v>0</v>
      </c>
      <c r="J90" s="5">
        <f t="shared" si="14"/>
        <v>0</v>
      </c>
    </row>
    <row r="91" spans="1:10" x14ac:dyDescent="0.2">
      <c r="A91" s="2"/>
      <c r="B91" s="24"/>
      <c r="C91" s="42"/>
      <c r="D91" s="3"/>
      <c r="E91" s="43"/>
      <c r="F91" s="1" t="s">
        <v>20</v>
      </c>
      <c r="G91" s="41" t="s">
        <v>72</v>
      </c>
      <c r="H91" s="3">
        <v>10</v>
      </c>
      <c r="I91" s="20">
        <f>'Sklady Rekapitulace '!$F$32</f>
        <v>0</v>
      </c>
      <c r="J91" s="5">
        <f t="shared" si="14"/>
        <v>0</v>
      </c>
    </row>
    <row r="92" spans="1:10" x14ac:dyDescent="0.2">
      <c r="A92" s="2"/>
      <c r="B92" s="24"/>
      <c r="C92" s="42"/>
      <c r="D92" s="3"/>
      <c r="E92" s="43"/>
      <c r="F92" s="1" t="s">
        <v>21</v>
      </c>
      <c r="G92" s="41" t="s">
        <v>72</v>
      </c>
      <c r="H92" s="3">
        <v>0</v>
      </c>
      <c r="I92" s="20">
        <f>'Sklady Rekapitulace '!$F$33</f>
        <v>0</v>
      </c>
      <c r="J92" s="5">
        <f t="shared" si="14"/>
        <v>0</v>
      </c>
    </row>
    <row r="93" spans="1:10" x14ac:dyDescent="0.2">
      <c r="A93" s="2"/>
      <c r="B93" s="24"/>
      <c r="C93" s="42"/>
      <c r="D93" s="3"/>
      <c r="E93" s="43"/>
      <c r="F93" s="2" t="s">
        <v>22</v>
      </c>
      <c r="G93" s="3" t="s">
        <v>70</v>
      </c>
      <c r="H93" s="3">
        <v>1</v>
      </c>
      <c r="I93" s="20">
        <f>'Sklady Rekapitulace '!$F$34</f>
        <v>0</v>
      </c>
      <c r="J93" s="5">
        <f t="shared" si="14"/>
        <v>0</v>
      </c>
    </row>
    <row r="94" spans="1:10" ht="13.5" thickBot="1" x14ac:dyDescent="0.25">
      <c r="A94" s="12"/>
      <c r="B94" s="44"/>
      <c r="C94" s="45" t="s">
        <v>73</v>
      </c>
      <c r="D94" s="46"/>
      <c r="E94" s="47"/>
      <c r="F94" s="48"/>
      <c r="G94" s="46"/>
      <c r="H94" s="46"/>
      <c r="I94" s="21"/>
      <c r="J94" s="7">
        <f>SUM(J89:J93)</f>
        <v>0</v>
      </c>
    </row>
    <row r="95" spans="1:10" x14ac:dyDescent="0.2">
      <c r="A95" s="2"/>
      <c r="B95" s="24" t="s">
        <v>93</v>
      </c>
      <c r="C95" s="10" t="s">
        <v>428</v>
      </c>
      <c r="D95" s="11">
        <v>5</v>
      </c>
      <c r="E95" s="9">
        <v>44952</v>
      </c>
      <c r="F95" s="1" t="s">
        <v>16</v>
      </c>
      <c r="G95" s="41" t="s">
        <v>70</v>
      </c>
      <c r="H95" s="3">
        <v>1</v>
      </c>
      <c r="I95" s="20">
        <f>'Sklady Rekapitulace '!$F$30</f>
        <v>0</v>
      </c>
      <c r="J95" s="5">
        <f t="shared" ref="J95:J99" si="15">H95*I95</f>
        <v>0</v>
      </c>
    </row>
    <row r="96" spans="1:10" x14ac:dyDescent="0.2">
      <c r="A96" s="2"/>
      <c r="B96" s="24"/>
      <c r="C96" s="10"/>
      <c r="D96" s="11"/>
      <c r="E96" s="9"/>
      <c r="F96" s="1" t="s">
        <v>71</v>
      </c>
      <c r="G96" s="41" t="s">
        <v>72</v>
      </c>
      <c r="H96" s="3">
        <v>3</v>
      </c>
      <c r="I96" s="20">
        <f>'Sklady Rekapitulace '!$F$31</f>
        <v>0</v>
      </c>
      <c r="J96" s="5">
        <f t="shared" si="15"/>
        <v>0</v>
      </c>
    </row>
    <row r="97" spans="1:10" x14ac:dyDescent="0.2">
      <c r="A97" s="2"/>
      <c r="B97" s="24"/>
      <c r="C97" s="42"/>
      <c r="D97" s="3"/>
      <c r="E97" s="43"/>
      <c r="F97" s="1" t="s">
        <v>20</v>
      </c>
      <c r="G97" s="41" t="s">
        <v>72</v>
      </c>
      <c r="H97" s="3">
        <v>15</v>
      </c>
      <c r="I97" s="20">
        <f>'Sklady Rekapitulace '!$F$32</f>
        <v>0</v>
      </c>
      <c r="J97" s="5">
        <f t="shared" si="15"/>
        <v>0</v>
      </c>
    </row>
    <row r="98" spans="1:10" x14ac:dyDescent="0.2">
      <c r="A98" s="2"/>
      <c r="B98" s="24"/>
      <c r="C98" s="42"/>
      <c r="D98" s="3"/>
      <c r="E98" s="43"/>
      <c r="F98" s="1" t="s">
        <v>21</v>
      </c>
      <c r="G98" s="41" t="s">
        <v>72</v>
      </c>
      <c r="H98" s="3">
        <v>0</v>
      </c>
      <c r="I98" s="20">
        <f>'Sklady Rekapitulace '!$F$33</f>
        <v>0</v>
      </c>
      <c r="J98" s="5">
        <f t="shared" si="15"/>
        <v>0</v>
      </c>
    </row>
    <row r="99" spans="1:10" x14ac:dyDescent="0.2">
      <c r="A99" s="2"/>
      <c r="B99" s="24"/>
      <c r="C99" s="42"/>
      <c r="D99" s="3"/>
      <c r="E99" s="43"/>
      <c r="F99" s="2" t="s">
        <v>22</v>
      </c>
      <c r="G99" s="3" t="s">
        <v>70</v>
      </c>
      <c r="H99" s="3">
        <v>1</v>
      </c>
      <c r="I99" s="20">
        <f>'Sklady Rekapitulace '!$F$34</f>
        <v>0</v>
      </c>
      <c r="J99" s="5">
        <f t="shared" si="15"/>
        <v>0</v>
      </c>
    </row>
    <row r="100" spans="1:10" ht="13.5" thickBot="1" x14ac:dyDescent="0.25">
      <c r="A100" s="12"/>
      <c r="B100" s="44"/>
      <c r="C100" s="45" t="s">
        <v>73</v>
      </c>
      <c r="D100" s="46"/>
      <c r="E100" s="47"/>
      <c r="F100" s="48"/>
      <c r="G100" s="46"/>
      <c r="H100" s="46"/>
      <c r="I100" s="21"/>
      <c r="J100" s="7">
        <f>SUM(J95:J99)</f>
        <v>0</v>
      </c>
    </row>
  </sheetData>
  <sheetProtection algorithmName="SHA-512" hashValue="Hk5L6aSZlC4A/5ZDVjKqu0TeywipgIc3ssY0uUc/09+rkL3yUtmYxq4uKiY4jYpcZBX/1ebOZfagfncnpOc60w==" saltValue="eOLUANLaGM870bg5OUgKmg==" spinCount="100000" sheet="1" objects="1" scenarios="1" selectLockedCells="1" selectUnlockedCells="1"/>
  <autoFilter ref="A4:J100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FCF1-23B4-4773-BBB8-1D61E8EFAFDC}">
  <sheetPr>
    <pageSetUpPr fitToPage="1"/>
  </sheetPr>
  <dimension ref="A1:J3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429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ht="38.25" x14ac:dyDescent="0.2">
      <c r="A5" s="2"/>
      <c r="B5" s="81" t="s">
        <v>430</v>
      </c>
      <c r="C5" s="80" t="s">
        <v>431</v>
      </c>
      <c r="D5" s="11">
        <v>2</v>
      </c>
      <c r="E5" s="9">
        <v>44589</v>
      </c>
      <c r="F5" s="1" t="s">
        <v>16</v>
      </c>
      <c r="G5" s="41" t="s">
        <v>70</v>
      </c>
      <c r="H5" s="3">
        <v>1</v>
      </c>
      <c r="I5" s="20">
        <f>'Sklady Rekapitulace '!$F$37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38</v>
      </c>
      <c r="I6" s="20">
        <f>'Sklady Rekapitulace '!$F$38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570</v>
      </c>
      <c r="I7" s="20">
        <f>'Sklady Rekapitulace '!$F$39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24</v>
      </c>
      <c r="G8" s="41" t="s">
        <v>72</v>
      </c>
      <c r="H8" s="3">
        <v>170</v>
      </c>
      <c r="I8" s="20">
        <f>'Sklady Rekapitulace '!$F$40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'!$F$41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432</v>
      </c>
      <c r="C11" s="10" t="s">
        <v>433</v>
      </c>
      <c r="D11" s="11">
        <v>2</v>
      </c>
      <c r="E11" s="9">
        <v>45170</v>
      </c>
      <c r="F11" s="1" t="s">
        <v>16</v>
      </c>
      <c r="G11" s="41" t="s">
        <v>70</v>
      </c>
      <c r="H11" s="3">
        <v>1</v>
      </c>
      <c r="I11" s="20">
        <f>'Sklady Rekapitulace '!$F$37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4</v>
      </c>
      <c r="I12" s="20">
        <f>'Sklady Rekapitulace '!$F$38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50</v>
      </c>
      <c r="I13" s="20">
        <f>'Sklady Rekapitulace '!$F$39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24</v>
      </c>
      <c r="G14" s="41" t="s">
        <v>72</v>
      </c>
      <c r="H14" s="3">
        <v>2</v>
      </c>
      <c r="I14" s="20">
        <f>'Sklady Rekapitulace '!$F$40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'!$F$41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434</v>
      </c>
      <c r="C17" s="10" t="s">
        <v>435</v>
      </c>
      <c r="D17" s="11">
        <v>2</v>
      </c>
      <c r="E17" s="9">
        <v>45205</v>
      </c>
      <c r="F17" s="1" t="s">
        <v>16</v>
      </c>
      <c r="G17" s="41" t="s">
        <v>70</v>
      </c>
      <c r="H17" s="3">
        <v>1</v>
      </c>
      <c r="I17" s="20">
        <f>'Sklady Rekapitulace '!$F$37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1</v>
      </c>
      <c r="I18" s="20">
        <f>'Sklady Rekapitulace '!$F$38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10</v>
      </c>
      <c r="I19" s="20">
        <f>'Sklady Rekapitulace '!$F$39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24</v>
      </c>
      <c r="G20" s="41" t="s">
        <v>72</v>
      </c>
      <c r="H20" s="3">
        <v>0</v>
      </c>
      <c r="I20" s="20">
        <f>'Sklady Rekapitulace '!$F$40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'!$F$41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432</v>
      </c>
      <c r="C23" s="10" t="s">
        <v>404</v>
      </c>
      <c r="D23" s="11">
        <v>2</v>
      </c>
      <c r="E23" s="9">
        <v>45205</v>
      </c>
      <c r="F23" s="1" t="s">
        <v>16</v>
      </c>
      <c r="G23" s="41" t="s">
        <v>70</v>
      </c>
      <c r="H23" s="3">
        <v>1</v>
      </c>
      <c r="I23" s="20">
        <f>'Sklady Rekapitulace '!$F$37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1</v>
      </c>
      <c r="I24" s="20">
        <f>'Sklady Rekapitulace '!$F$38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5</v>
      </c>
      <c r="I25" s="20">
        <f>'Sklady Rekapitulace '!$F$39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24</v>
      </c>
      <c r="G26" s="41" t="s">
        <v>72</v>
      </c>
      <c r="H26" s="3">
        <v>0</v>
      </c>
      <c r="I26" s="20">
        <f>'Sklady Rekapitulace '!$F$40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'!$F$41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150</v>
      </c>
      <c r="C29" s="10" t="s">
        <v>436</v>
      </c>
      <c r="D29" s="11">
        <v>2</v>
      </c>
      <c r="E29" s="9">
        <v>45205</v>
      </c>
      <c r="F29" s="1" t="s">
        <v>16</v>
      </c>
      <c r="G29" s="41" t="s">
        <v>70</v>
      </c>
      <c r="H29" s="3">
        <v>1</v>
      </c>
      <c r="I29" s="20">
        <f>'Sklady Rekapitulace '!$F$37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1</v>
      </c>
      <c r="I30" s="20">
        <f>'Sklady Rekapitulace '!$F$38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5</v>
      </c>
      <c r="I31" s="20">
        <f>'Sklady Rekapitulace '!$F$39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24</v>
      </c>
      <c r="G32" s="41" t="s">
        <v>72</v>
      </c>
      <c r="H32" s="3">
        <v>0</v>
      </c>
      <c r="I32" s="20">
        <f>'Sklady Rekapitulace '!$F$40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'!$F$41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</sheetData>
  <sheetProtection algorithmName="SHA-512" hashValue="gzxUYsY3YVqqMoFHcutWHk/+to/BXxapz39HUKTx/uAkAG8E8HCmkY2uy8UjjZ9gJOHLQQIkTM1gKOrurULxnQ==" saltValue="3/E2VceQoIMRYet/yhBe9Q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41BA-E930-4BF2-9C91-84CAD599D903}">
  <sheetPr>
    <tabColor rgb="FFFFFF00"/>
    <pageSetUpPr fitToPage="1"/>
  </sheetPr>
  <dimension ref="B1:P105"/>
  <sheetViews>
    <sheetView workbookViewId="0"/>
  </sheetViews>
  <sheetFormatPr defaultRowHeight="15" x14ac:dyDescent="0.25"/>
  <cols>
    <col min="1" max="1" width="2.42578125" customWidth="1"/>
    <col min="2" max="2" width="10.7109375" style="4" customWidth="1"/>
    <col min="3" max="3" width="40.7109375" style="4" customWidth="1"/>
    <col min="4" max="4" width="6.7109375" style="4" customWidth="1"/>
    <col min="5" max="5" width="10.7109375" style="4" customWidth="1"/>
    <col min="6" max="6" width="10.7109375" style="17" customWidth="1"/>
    <col min="7" max="7" width="8.7109375" style="4" customWidth="1"/>
    <col min="8" max="8" width="10.7109375" style="4" customWidth="1"/>
    <col min="9" max="9" width="5.7109375" style="4" customWidth="1"/>
    <col min="10" max="10" width="10.7109375" style="4" customWidth="1"/>
    <col min="11" max="11" width="40.7109375" style="4" customWidth="1"/>
    <col min="12" max="12" width="6.7109375" style="4" customWidth="1"/>
    <col min="13" max="13" width="10.7109375" style="4" customWidth="1"/>
    <col min="14" max="14" width="10.7109375" style="17" customWidth="1"/>
    <col min="15" max="15" width="8.7109375" style="4" customWidth="1"/>
    <col min="16" max="16" width="10.7109375" style="4" customWidth="1"/>
  </cols>
  <sheetData>
    <row r="1" spans="2:16" x14ac:dyDescent="0.25">
      <c r="B1" s="23" t="s">
        <v>44</v>
      </c>
    </row>
    <row r="3" spans="2:16" x14ac:dyDescent="0.25">
      <c r="B3" s="31" t="s">
        <v>4</v>
      </c>
      <c r="J3" s="31" t="s">
        <v>5</v>
      </c>
    </row>
    <row r="4" spans="2:16" ht="56.1" customHeight="1" x14ac:dyDescent="0.25">
      <c r="B4" s="26" t="s">
        <v>45</v>
      </c>
      <c r="C4" s="14" t="s">
        <v>46</v>
      </c>
      <c r="D4" s="14" t="s">
        <v>47</v>
      </c>
      <c r="E4" s="27" t="s">
        <v>48</v>
      </c>
      <c r="F4" s="25" t="s">
        <v>49</v>
      </c>
      <c r="G4" s="14" t="s">
        <v>50</v>
      </c>
      <c r="H4" s="14" t="s">
        <v>2</v>
      </c>
      <c r="J4" s="26" t="s">
        <v>45</v>
      </c>
      <c r="K4" s="14" t="s">
        <v>46</v>
      </c>
      <c r="L4" s="14" t="s">
        <v>47</v>
      </c>
      <c r="M4" s="27" t="s">
        <v>48</v>
      </c>
      <c r="N4" s="25" t="s">
        <v>49</v>
      </c>
      <c r="O4" s="14" t="s">
        <v>50</v>
      </c>
      <c r="P4" s="14" t="s">
        <v>2</v>
      </c>
    </row>
    <row r="5" spans="2:16" x14ac:dyDescent="0.25">
      <c r="B5" s="28" t="str">
        <f>'SLA Inst'!B5</f>
        <v>520</v>
      </c>
      <c r="C5" s="28" t="str">
        <f>'SLA Inst'!C5</f>
        <v>Objekt pro  blokaře</v>
      </c>
      <c r="D5" s="28">
        <f>'SLA Inst'!D5</f>
        <v>5</v>
      </c>
      <c r="E5" s="29">
        <f>'SLA Inst'!E5</f>
        <v>45099</v>
      </c>
      <c r="F5" s="5">
        <f>'SLA Inst'!J10</f>
        <v>0</v>
      </c>
      <c r="G5" s="2">
        <f>IF(D5&lt;5,TRUNC(4/D5),1)</f>
        <v>1</v>
      </c>
      <c r="H5" s="5">
        <f>F5*G5</f>
        <v>0</v>
      </c>
      <c r="J5" s="28" t="str">
        <f>'SLA Inst Ex'!B5</f>
        <v>361,225</v>
      </c>
      <c r="K5" s="28" t="str">
        <f>'SLA Inst Ex'!C5</f>
        <v>Stáčecí kanál</v>
      </c>
      <c r="L5" s="28">
        <f>'SLA Inst Ex'!D5</f>
        <v>2</v>
      </c>
      <c r="M5" s="29">
        <f>'SLA Inst Ex'!E5</f>
        <v>44463</v>
      </c>
      <c r="N5" s="5">
        <f>'SLA Inst Ex'!J10</f>
        <v>0</v>
      </c>
      <c r="O5" s="2">
        <f>IF(L5&lt;5,TRUNC(4/L5),1)</f>
        <v>2</v>
      </c>
      <c r="P5" s="5">
        <f>N5*O5</f>
        <v>0</v>
      </c>
    </row>
    <row r="6" spans="2:16" x14ac:dyDescent="0.25">
      <c r="B6" s="28" t="str">
        <f>'SLA Inst'!B11</f>
        <v>100</v>
      </c>
      <c r="C6" s="28" t="str">
        <f>'SLA Inst'!C11</f>
        <v>Dílny strojní</v>
      </c>
      <c r="D6" s="28">
        <f>'SLA Inst'!D11</f>
        <v>5</v>
      </c>
      <c r="E6" s="29">
        <f>'SLA Inst'!E11</f>
        <v>43459</v>
      </c>
      <c r="F6" s="5">
        <f>'SLA Inst'!J16</f>
        <v>0</v>
      </c>
      <c r="G6" s="2">
        <f t="shared" ref="G6:G44" si="0">IF(D6&lt;5,TRUNC(4/D6),1)</f>
        <v>1</v>
      </c>
      <c r="H6" s="5">
        <f>F6*G6</f>
        <v>0</v>
      </c>
      <c r="J6" s="28" t="str">
        <f>'SLA Inst Ex'!B11</f>
        <v>325A,B</v>
      </c>
      <c r="K6" s="28" t="str">
        <f>'SLA Inst Ex'!C11</f>
        <v>ČOV,gravitační čistírna</v>
      </c>
      <c r="L6" s="28">
        <f>'SLA Inst Ex'!D11</f>
        <v>2</v>
      </c>
      <c r="M6" s="29">
        <f>'SLA Inst Ex'!E11</f>
        <v>44498</v>
      </c>
      <c r="N6" s="5">
        <f>'SLA Inst Ex'!J16</f>
        <v>0</v>
      </c>
      <c r="O6" s="2">
        <f t="shared" ref="O6:O37" si="1">IF(L6&lt;5,TRUNC(4/L6),1)</f>
        <v>2</v>
      </c>
      <c r="P6" s="5">
        <f>N6*O6</f>
        <v>0</v>
      </c>
    </row>
    <row r="7" spans="2:16" x14ac:dyDescent="0.25">
      <c r="B7" s="28" t="str">
        <f>'SLA Inst'!B17</f>
        <v>441</v>
      </c>
      <c r="C7" s="28" t="str">
        <f>'SLA Inst'!C17</f>
        <v>Vojenská strážnice (Mimo provoz)</v>
      </c>
      <c r="D7" s="28">
        <f>'SLA Inst'!D17</f>
        <v>5</v>
      </c>
      <c r="E7" s="29">
        <f>'SLA Inst'!E17</f>
        <v>43518</v>
      </c>
      <c r="F7" s="5">
        <f>'SLA Inst'!J22</f>
        <v>0</v>
      </c>
      <c r="G7" s="2">
        <f t="shared" si="0"/>
        <v>1</v>
      </c>
      <c r="H7" s="5">
        <f>F7*G7</f>
        <v>0</v>
      </c>
      <c r="J7" s="28" t="str">
        <f>'SLA Inst Ex'!B17</f>
        <v>620</v>
      </c>
      <c r="K7" s="28" t="str">
        <f>'SLA Inst Ex'!C17</f>
        <v>Skladovací blok</v>
      </c>
      <c r="L7" s="28">
        <f>'SLA Inst Ex'!D17</f>
        <v>2</v>
      </c>
      <c r="M7" s="29">
        <f>'SLA Inst Ex'!E17</f>
        <v>44509</v>
      </c>
      <c r="N7" s="5">
        <f>'SLA Inst Ex'!J22</f>
        <v>0</v>
      </c>
      <c r="O7" s="2">
        <f t="shared" si="1"/>
        <v>2</v>
      </c>
      <c r="P7" s="5">
        <f>N7*O7</f>
        <v>0</v>
      </c>
    </row>
    <row r="8" spans="2:16" x14ac:dyDescent="0.25">
      <c r="B8" s="28" t="str">
        <f>'SLA Inst'!B23</f>
        <v>072</v>
      </c>
      <c r="C8" s="28" t="str">
        <f>'SLA Inst'!C23</f>
        <v>Provozní budova A</v>
      </c>
      <c r="D8" s="28">
        <f>'SLA Inst'!D23</f>
        <v>5</v>
      </c>
      <c r="E8" s="29">
        <f>'SLA Inst'!E23</f>
        <v>43643</v>
      </c>
      <c r="F8" s="5">
        <f>'SLA Inst'!J28</f>
        <v>0</v>
      </c>
      <c r="G8" s="2">
        <f t="shared" si="0"/>
        <v>1</v>
      </c>
      <c r="H8" s="5">
        <f t="shared" ref="H8:H34" si="2">F8*G8</f>
        <v>0</v>
      </c>
      <c r="J8" s="28" t="str">
        <f>'SLA Inst Ex'!B23</f>
        <v>701</v>
      </c>
      <c r="K8" s="28">
        <f>'SLA Inst Ex'!C23</f>
        <v>0</v>
      </c>
      <c r="L8" s="28">
        <f>'SLA Inst Ex'!D23</f>
        <v>2</v>
      </c>
      <c r="M8" s="29">
        <f>'SLA Inst Ex'!E23</f>
        <v>44516</v>
      </c>
      <c r="N8" s="5">
        <f>'SLA Inst Ex'!J28</f>
        <v>0</v>
      </c>
      <c r="O8" s="2">
        <f t="shared" si="1"/>
        <v>2</v>
      </c>
      <c r="P8" s="5">
        <f t="shared" ref="P8:P37" si="3">N8*O8</f>
        <v>0</v>
      </c>
    </row>
    <row r="9" spans="2:16" x14ac:dyDescent="0.25">
      <c r="B9" s="28" t="str">
        <f>'SLA Inst'!B29</f>
        <v>091</v>
      </c>
      <c r="C9" s="28" t="str">
        <f>'SLA Inst'!C29</f>
        <v>Laboratoř</v>
      </c>
      <c r="D9" s="28">
        <f>'SLA Inst'!D29</f>
        <v>5</v>
      </c>
      <c r="E9" s="29">
        <f>'SLA Inst'!E29</f>
        <v>43672</v>
      </c>
      <c r="F9" s="5">
        <f>'SLA Inst'!J34</f>
        <v>0</v>
      </c>
      <c r="G9" s="2">
        <f t="shared" si="0"/>
        <v>1</v>
      </c>
      <c r="H9" s="5">
        <f t="shared" si="2"/>
        <v>0</v>
      </c>
      <c r="J9" s="28" t="str">
        <f>'SLA Inst Ex'!B29</f>
        <v>232</v>
      </c>
      <c r="K9" s="28" t="str">
        <f>'SLA Inst Ex'!C29</f>
        <v>Skladovací blok PHL</v>
      </c>
      <c r="L9" s="28">
        <f>'SLA Inst Ex'!D29</f>
        <v>2</v>
      </c>
      <c r="M9" s="29">
        <f>'SLA Inst Ex'!E29</f>
        <v>44550</v>
      </c>
      <c r="N9" s="5">
        <f>'SLA Inst Ex'!J34</f>
        <v>0</v>
      </c>
      <c r="O9" s="2">
        <f t="shared" si="1"/>
        <v>2</v>
      </c>
      <c r="P9" s="5">
        <f t="shared" si="3"/>
        <v>0</v>
      </c>
    </row>
    <row r="10" spans="2:16" x14ac:dyDescent="0.25">
      <c r="B10" s="28" t="str">
        <f>'SLA Inst'!B35</f>
        <v>101</v>
      </c>
      <c r="C10" s="28" t="str">
        <f>'SLA Inst'!C35</f>
        <v xml:space="preserve">skld MTZ </v>
      </c>
      <c r="D10" s="28">
        <f>'SLA Inst'!D35</f>
        <v>5</v>
      </c>
      <c r="E10" s="29">
        <f>'SLA Inst'!E35</f>
        <v>43840</v>
      </c>
      <c r="F10" s="5">
        <f>'SLA Inst'!J40</f>
        <v>0</v>
      </c>
      <c r="G10" s="2">
        <f t="shared" si="0"/>
        <v>1</v>
      </c>
      <c r="H10" s="5">
        <f t="shared" si="2"/>
        <v>0</v>
      </c>
      <c r="J10" s="28" t="str">
        <f>'SLA Inst Ex'!B35</f>
        <v>220</v>
      </c>
      <c r="K10" s="28" t="str">
        <f>'SLA Inst Ex'!C35</f>
        <v>Skladovací blok PHL</v>
      </c>
      <c r="L10" s="28">
        <f>'SLA Inst Ex'!D35</f>
        <v>2</v>
      </c>
      <c r="M10" s="29">
        <f>'SLA Inst Ex'!E35</f>
        <v>44584</v>
      </c>
      <c r="N10" s="5">
        <f>'SLA Inst Ex'!J40</f>
        <v>0</v>
      </c>
      <c r="O10" s="2">
        <f t="shared" si="1"/>
        <v>2</v>
      </c>
      <c r="P10" s="5">
        <f t="shared" si="3"/>
        <v>0</v>
      </c>
    </row>
    <row r="11" spans="2:16" x14ac:dyDescent="0.25">
      <c r="B11" s="28" t="str">
        <f>'SLA Inst'!B41</f>
        <v>160</v>
      </c>
      <c r="C11" s="28" t="str">
        <f>'SLA Inst'!C41</f>
        <v>sklad blokaři</v>
      </c>
      <c r="D11" s="28">
        <f>'SLA Inst'!D41</f>
        <v>5</v>
      </c>
      <c r="E11" s="29">
        <f>'SLA Inst'!E41</f>
        <v>43915</v>
      </c>
      <c r="F11" s="5">
        <f>'SLA Inst'!J46</f>
        <v>0</v>
      </c>
      <c r="G11" s="2">
        <f t="shared" si="0"/>
        <v>1</v>
      </c>
      <c r="H11" s="5">
        <f t="shared" si="2"/>
        <v>0</v>
      </c>
      <c r="J11" s="28" t="str">
        <f>'SLA Inst Ex'!B41</f>
        <v>235</v>
      </c>
      <c r="K11" s="28" t="str">
        <f>'SLA Inst Ex'!C41</f>
        <v>Skladovací blok PHL</v>
      </c>
      <c r="L11" s="28">
        <f>'SLA Inst Ex'!D41</f>
        <v>2</v>
      </c>
      <c r="M11" s="29">
        <f>'SLA Inst Ex'!E41</f>
        <v>44585</v>
      </c>
      <c r="N11" s="5">
        <f>'SLA Inst Ex'!J46</f>
        <v>0</v>
      </c>
      <c r="O11" s="2">
        <f t="shared" si="1"/>
        <v>2</v>
      </c>
      <c r="P11" s="5">
        <f t="shared" si="3"/>
        <v>0</v>
      </c>
    </row>
    <row r="12" spans="2:16" x14ac:dyDescent="0.25">
      <c r="B12" s="28" t="str">
        <f>'SLA Inst'!B47</f>
        <v>170</v>
      </c>
      <c r="C12" s="28" t="str">
        <f>'SLA Inst'!C47</f>
        <v>sklad blokaři</v>
      </c>
      <c r="D12" s="28">
        <f>'SLA Inst'!D47</f>
        <v>5</v>
      </c>
      <c r="E12" s="29">
        <f>'SLA Inst'!E47</f>
        <v>43917</v>
      </c>
      <c r="F12" s="5">
        <f>'SLA Inst'!J52</f>
        <v>0</v>
      </c>
      <c r="G12" s="2">
        <f t="shared" si="0"/>
        <v>1</v>
      </c>
      <c r="H12" s="5">
        <f t="shared" si="2"/>
        <v>0</v>
      </c>
      <c r="J12" s="28" t="str">
        <f>'SLA Inst Ex'!B47</f>
        <v>239</v>
      </c>
      <c r="K12" s="28" t="str">
        <f>'SLA Inst Ex'!C47</f>
        <v>Skladovací blok PHL</v>
      </c>
      <c r="L12" s="28">
        <f>'SLA Inst Ex'!D47</f>
        <v>2</v>
      </c>
      <c r="M12" s="29">
        <f>'SLA Inst Ex'!E47</f>
        <v>45346</v>
      </c>
      <c r="N12" s="5">
        <f>'SLA Inst Ex'!J52</f>
        <v>0</v>
      </c>
      <c r="O12" s="2">
        <f t="shared" si="1"/>
        <v>2</v>
      </c>
      <c r="P12" s="5">
        <f t="shared" si="3"/>
        <v>0</v>
      </c>
    </row>
    <row r="13" spans="2:16" x14ac:dyDescent="0.25">
      <c r="B13" s="28" t="str">
        <f>'SLA Inst'!B53</f>
        <v>127</v>
      </c>
      <c r="C13" s="28" t="str">
        <f>'SLA Inst'!C53</f>
        <v>vodní zdroje a upravna vody</v>
      </c>
      <c r="D13" s="28">
        <f>'SLA Inst'!D53</f>
        <v>5</v>
      </c>
      <c r="E13" s="29">
        <f>'SLA Inst'!E53</f>
        <v>43948</v>
      </c>
      <c r="F13" s="5">
        <f>'SLA Inst'!J58</f>
        <v>0</v>
      </c>
      <c r="G13" s="2">
        <f t="shared" si="0"/>
        <v>1</v>
      </c>
      <c r="H13" s="5">
        <f t="shared" si="2"/>
        <v>0</v>
      </c>
      <c r="J13" s="28" t="str">
        <f>'SLA Inst Ex'!B53</f>
        <v>238</v>
      </c>
      <c r="K13" s="28" t="str">
        <f>'SLA Inst Ex'!C53</f>
        <v>Skladovací blok PHL</v>
      </c>
      <c r="L13" s="28">
        <f>'SLA Inst Ex'!D53</f>
        <v>2</v>
      </c>
      <c r="M13" s="29">
        <f>'SLA Inst Ex'!E53</f>
        <v>45347</v>
      </c>
      <c r="N13" s="5">
        <f>'SLA Inst Ex'!J58</f>
        <v>0</v>
      </c>
      <c r="O13" s="2">
        <f t="shared" si="1"/>
        <v>2</v>
      </c>
      <c r="P13" s="5">
        <f t="shared" si="3"/>
        <v>0</v>
      </c>
    </row>
    <row r="14" spans="2:16" x14ac:dyDescent="0.25">
      <c r="B14" s="28" t="str">
        <f>'SLA Inst'!B59</f>
        <v>073</v>
      </c>
      <c r="C14" s="28" t="str">
        <f>'SLA Inst'!C59</f>
        <v>Dispečink</v>
      </c>
      <c r="D14" s="28">
        <f>'SLA Inst'!D59</f>
        <v>5</v>
      </c>
      <c r="E14" s="29">
        <f>'SLA Inst'!E59</f>
        <v>43980</v>
      </c>
      <c r="F14" s="5">
        <f>'SLA Inst'!J64</f>
        <v>0</v>
      </c>
      <c r="G14" s="2">
        <f t="shared" si="0"/>
        <v>1</v>
      </c>
      <c r="H14" s="5">
        <f t="shared" si="2"/>
        <v>0</v>
      </c>
      <c r="J14" s="28" t="str">
        <f>'SLA Inst Ex'!B59</f>
        <v>234,224</v>
      </c>
      <c r="K14" s="28" t="str">
        <f>'SLA Inst Ex'!C59</f>
        <v xml:space="preserve">Skladovací blok PHL a čerpací stanice </v>
      </c>
      <c r="L14" s="28">
        <f>'SLA Inst Ex'!D59</f>
        <v>2</v>
      </c>
      <c r="M14" s="29">
        <f>'SLA Inst Ex'!E59</f>
        <v>44650</v>
      </c>
      <c r="N14" s="5">
        <f>'SLA Inst Ex'!J64</f>
        <v>0</v>
      </c>
      <c r="O14" s="2">
        <f t="shared" si="1"/>
        <v>2</v>
      </c>
      <c r="P14" s="5">
        <f t="shared" si="3"/>
        <v>0</v>
      </c>
    </row>
    <row r="15" spans="2:16" x14ac:dyDescent="0.25">
      <c r="B15" s="28" t="str">
        <f>'SLA Inst'!B65</f>
        <v>481</v>
      </c>
      <c r="C15" s="28" t="str">
        <f>'SLA Inst'!C65</f>
        <v xml:space="preserve">Uložiště prázdných sudů </v>
      </c>
      <c r="D15" s="28">
        <f>'SLA Inst'!D65</f>
        <v>5</v>
      </c>
      <c r="E15" s="29">
        <f>'SLA Inst'!E65</f>
        <v>43999</v>
      </c>
      <c r="F15" s="5">
        <f>'SLA Inst'!J70</f>
        <v>0</v>
      </c>
      <c r="G15" s="2">
        <f t="shared" si="0"/>
        <v>1</v>
      </c>
      <c r="H15" s="5">
        <f t="shared" si="2"/>
        <v>0</v>
      </c>
      <c r="J15" s="28" t="str">
        <f>'SLA Inst Ex'!B65</f>
        <v>211</v>
      </c>
      <c r="K15" s="28" t="str">
        <f>'SLA Inst Ex'!C65</f>
        <v>Armaturní uzel</v>
      </c>
      <c r="L15" s="28">
        <f>'SLA Inst Ex'!D65</f>
        <v>2</v>
      </c>
      <c r="M15" s="29">
        <f>'SLA Inst Ex'!E65</f>
        <v>44678</v>
      </c>
      <c r="N15" s="5">
        <f>'SLA Inst Ex'!J70</f>
        <v>0</v>
      </c>
      <c r="O15" s="2">
        <f t="shared" si="1"/>
        <v>2</v>
      </c>
      <c r="P15" s="5">
        <f t="shared" si="3"/>
        <v>0</v>
      </c>
    </row>
    <row r="16" spans="2:16" x14ac:dyDescent="0.25">
      <c r="B16" s="28" t="str">
        <f>'SLA Inst'!B71</f>
        <v>070</v>
      </c>
      <c r="C16" s="28" t="str">
        <f>'SLA Inst'!C71</f>
        <v>Provozní budova Útelek doprava</v>
      </c>
      <c r="D16" s="28">
        <f>'SLA Inst'!D71</f>
        <v>5</v>
      </c>
      <c r="E16" s="29">
        <f>'SLA Inst'!E71</f>
        <v>43949</v>
      </c>
      <c r="F16" s="5">
        <f>'SLA Inst'!J76</f>
        <v>0</v>
      </c>
      <c r="G16" s="2">
        <f t="shared" si="0"/>
        <v>1</v>
      </c>
      <c r="H16" s="5">
        <f t="shared" si="2"/>
        <v>0</v>
      </c>
      <c r="J16" s="28" t="str">
        <f>'SLA Inst Ex'!B71</f>
        <v>212</v>
      </c>
      <c r="K16" s="28" t="str">
        <f>'SLA Inst Ex'!C71</f>
        <v>Armaturní uzel</v>
      </c>
      <c r="L16" s="28">
        <f>'SLA Inst Ex'!D71</f>
        <v>2</v>
      </c>
      <c r="M16" s="29">
        <f>'SLA Inst Ex'!E71</f>
        <v>44679</v>
      </c>
      <c r="N16" s="5">
        <f>'SLA Inst Ex'!J76</f>
        <v>0</v>
      </c>
      <c r="O16" s="2">
        <f t="shared" si="1"/>
        <v>2</v>
      </c>
      <c r="P16" s="5">
        <f t="shared" si="3"/>
        <v>0</v>
      </c>
    </row>
    <row r="17" spans="2:16" x14ac:dyDescent="0.25">
      <c r="B17" s="28" t="str">
        <f>'SLA Inst'!B77</f>
        <v>540</v>
      </c>
      <c r="C17" s="28" t="str">
        <f>'SLA Inst'!C77</f>
        <v xml:space="preserve">Budova vojenského utvaru Kasárna </v>
      </c>
      <c r="D17" s="28">
        <f>'SLA Inst'!D77</f>
        <v>5</v>
      </c>
      <c r="E17" s="29">
        <f>'SLA Inst'!E77</f>
        <v>44058</v>
      </c>
      <c r="F17" s="5">
        <f>'SLA Inst'!J82</f>
        <v>0</v>
      </c>
      <c r="G17" s="2">
        <f t="shared" si="0"/>
        <v>1</v>
      </c>
      <c r="H17" s="5">
        <f t="shared" si="2"/>
        <v>0</v>
      </c>
      <c r="J17" s="28" t="str">
        <f>'SLA Inst Ex'!B77</f>
        <v>229</v>
      </c>
      <c r="K17" s="28" t="str">
        <f>'SLA Inst Ex'!C77</f>
        <v>čerpací stanice PHL pro skladovací blok 230BB</v>
      </c>
      <c r="L17" s="28">
        <f>'SLA Inst Ex'!D77</f>
        <v>2</v>
      </c>
      <c r="M17" s="29">
        <f>'SLA Inst Ex'!E77</f>
        <v>44706</v>
      </c>
      <c r="N17" s="5">
        <f>'SLA Inst Ex'!J82</f>
        <v>0</v>
      </c>
      <c r="O17" s="2">
        <f t="shared" si="1"/>
        <v>2</v>
      </c>
      <c r="P17" s="5">
        <f t="shared" si="3"/>
        <v>0</v>
      </c>
    </row>
    <row r="18" spans="2:16" x14ac:dyDescent="0.25">
      <c r="B18" s="28" t="str">
        <f>'SLA Inst'!B83</f>
        <v>041</v>
      </c>
      <c r="C18" s="28" t="str">
        <f>'SLA Inst'!C83</f>
        <v>Vrátnice dolní</v>
      </c>
      <c r="D18" s="28">
        <f>'SLA Inst'!D83</f>
        <v>5</v>
      </c>
      <c r="E18" s="29">
        <f>'SLA Inst'!E83</f>
        <v>44099</v>
      </c>
      <c r="F18" s="5">
        <f>'SLA Inst'!J88</f>
        <v>0</v>
      </c>
      <c r="G18" s="2">
        <f t="shared" si="0"/>
        <v>1</v>
      </c>
      <c r="H18" s="5">
        <f t="shared" si="2"/>
        <v>0</v>
      </c>
      <c r="J18" s="28" t="str">
        <f>'SLA Inst Ex'!B83</f>
        <v>230BB</v>
      </c>
      <c r="K18" s="28" t="str">
        <f>'SLA Inst Ex'!C83</f>
        <v>Skladovací blok PHL</v>
      </c>
      <c r="L18" s="28">
        <f>'SLA Inst Ex'!D83</f>
        <v>2</v>
      </c>
      <c r="M18" s="29">
        <f>'SLA Inst Ex'!E83</f>
        <v>44706</v>
      </c>
      <c r="N18" s="5">
        <f>'SLA Inst Ex'!J88</f>
        <v>0</v>
      </c>
      <c r="O18" s="2">
        <f t="shared" si="1"/>
        <v>2</v>
      </c>
      <c r="P18" s="5">
        <f t="shared" si="3"/>
        <v>0</v>
      </c>
    </row>
    <row r="19" spans="2:16" x14ac:dyDescent="0.25">
      <c r="B19" s="28" t="str">
        <f>'SLA Inst'!B89</f>
        <v>042</v>
      </c>
      <c r="C19" s="28" t="str">
        <f>'SLA Inst'!C89</f>
        <v>Vrátnice horní</v>
      </c>
      <c r="D19" s="28">
        <f>'SLA Inst'!D89</f>
        <v>5</v>
      </c>
      <c r="E19" s="29">
        <f>'SLA Inst'!E89</f>
        <v>44118</v>
      </c>
      <c r="F19" s="5">
        <f>'SLA Inst'!J94</f>
        <v>0</v>
      </c>
      <c r="G19" s="2">
        <f t="shared" si="0"/>
        <v>1</v>
      </c>
      <c r="H19" s="5">
        <f t="shared" si="2"/>
        <v>0</v>
      </c>
      <c r="J19" s="28" t="str">
        <f>'SLA Inst Ex'!B89</f>
        <v>326</v>
      </c>
      <c r="K19" s="28" t="str">
        <f>'SLA Inst Ex'!C89</f>
        <v>Kalové hospodářství</v>
      </c>
      <c r="L19" s="28">
        <f>'SLA Inst Ex'!D89</f>
        <v>2</v>
      </c>
      <c r="M19" s="29">
        <f>'SLA Inst Ex'!E89</f>
        <v>44732</v>
      </c>
      <c r="N19" s="5">
        <f>'SLA Inst Ex'!J94</f>
        <v>0</v>
      </c>
      <c r="O19" s="2">
        <f t="shared" si="1"/>
        <v>2</v>
      </c>
      <c r="P19" s="5">
        <f t="shared" si="3"/>
        <v>0</v>
      </c>
    </row>
    <row r="20" spans="2:16" x14ac:dyDescent="0.25">
      <c r="B20" s="28" t="str">
        <f>'SLA Inst'!B95</f>
        <v>250nn</v>
      </c>
      <c r="C20" s="28" t="str">
        <f>'SLA Inst'!C95</f>
        <v>trafostanice NN část</v>
      </c>
      <c r="D20" s="28">
        <f>'SLA Inst'!D95</f>
        <v>5</v>
      </c>
      <c r="E20" s="29">
        <f>'SLA Inst'!E95</f>
        <v>44161</v>
      </c>
      <c r="F20" s="5">
        <f>'SLA Inst'!J100</f>
        <v>0</v>
      </c>
      <c r="G20" s="2">
        <f t="shared" si="0"/>
        <v>1</v>
      </c>
      <c r="H20" s="5">
        <f t="shared" si="2"/>
        <v>0</v>
      </c>
      <c r="J20" s="28" t="str">
        <f>'SLA Inst Ex'!B95</f>
        <v>226</v>
      </c>
      <c r="K20" s="28" t="str">
        <f>'SLA Inst Ex'!C95</f>
        <v>Čerpací stanice PHL</v>
      </c>
      <c r="L20" s="28">
        <f>'SLA Inst Ex'!D95</f>
        <v>2</v>
      </c>
      <c r="M20" s="29">
        <f>'SLA Inst Ex'!E95</f>
        <v>44769</v>
      </c>
      <c r="N20" s="5">
        <f>'SLA Inst Ex'!J100</f>
        <v>0</v>
      </c>
      <c r="O20" s="2">
        <f t="shared" si="1"/>
        <v>2</v>
      </c>
      <c r="P20" s="5">
        <f t="shared" si="3"/>
        <v>0</v>
      </c>
    </row>
    <row r="21" spans="2:16" x14ac:dyDescent="0.25">
      <c r="B21" s="28" t="str">
        <f>'SLA Inst'!B101</f>
        <v>790</v>
      </c>
      <c r="C21" s="28" t="str">
        <f>'SLA Inst'!C101</f>
        <v xml:space="preserve">Rekreační chaty Tři studně </v>
      </c>
      <c r="D21" s="28">
        <f>'SLA Inst'!D101</f>
        <v>3</v>
      </c>
      <c r="E21" s="29">
        <f>'SLA Inst'!E101</f>
        <v>44303</v>
      </c>
      <c r="F21" s="5">
        <f>'SLA Inst'!J106</f>
        <v>0</v>
      </c>
      <c r="G21" s="2">
        <f t="shared" si="0"/>
        <v>1</v>
      </c>
      <c r="H21" s="5">
        <f t="shared" si="2"/>
        <v>0</v>
      </c>
      <c r="J21" s="28" t="str">
        <f>'SLA Inst Ex'!B101</f>
        <v>702,230</v>
      </c>
      <c r="K21" s="28" t="str">
        <f>'SLA Inst Ex'!C101</f>
        <v>skladovací a výdejní obj.</v>
      </c>
      <c r="L21" s="28">
        <f>'SLA Inst Ex'!D101</f>
        <v>2</v>
      </c>
      <c r="M21" s="29">
        <f>'SLA Inst Ex'!E101</f>
        <v>44783</v>
      </c>
      <c r="N21" s="5">
        <f>'SLA Inst Ex'!J106</f>
        <v>0</v>
      </c>
      <c r="O21" s="2">
        <f t="shared" si="1"/>
        <v>2</v>
      </c>
      <c r="P21" s="5">
        <f t="shared" si="3"/>
        <v>0</v>
      </c>
    </row>
    <row r="22" spans="2:16" x14ac:dyDescent="0.25">
      <c r="B22" s="28" t="str">
        <f>'SLA Inst'!B107</f>
        <v>340</v>
      </c>
      <c r="C22" s="28" t="str">
        <f>'SLA Inst'!C107</f>
        <v>Kotelna</v>
      </c>
      <c r="D22" s="28">
        <f>'SLA Inst'!D107</f>
        <v>5</v>
      </c>
      <c r="E22" s="29">
        <f>'SLA Inst'!E107</f>
        <v>44284</v>
      </c>
      <c r="F22" s="5">
        <f>'SLA Inst'!J112</f>
        <v>0</v>
      </c>
      <c r="G22" s="2">
        <f t="shared" si="0"/>
        <v>1</v>
      </c>
      <c r="H22" s="5">
        <f t="shared" si="2"/>
        <v>0</v>
      </c>
      <c r="J22" s="28" t="str">
        <f>'SLA Inst Ex'!B107</f>
        <v>360,082</v>
      </c>
      <c r="K22" s="28" t="str">
        <f>'SLA Inst Ex'!C107</f>
        <v>stáčesí kanál a domek obsluhy</v>
      </c>
      <c r="L22" s="28">
        <f>'SLA Inst Ex'!D107</f>
        <v>2</v>
      </c>
      <c r="M22" s="29">
        <f>'SLA Inst Ex'!E107</f>
        <v>44824</v>
      </c>
      <c r="N22" s="5">
        <f>'SLA Inst Ex'!J112</f>
        <v>0</v>
      </c>
      <c r="O22" s="2">
        <f t="shared" si="1"/>
        <v>2</v>
      </c>
      <c r="P22" s="5">
        <f t="shared" si="3"/>
        <v>0</v>
      </c>
    </row>
    <row r="23" spans="2:16" x14ac:dyDescent="0.25">
      <c r="B23" s="28" t="str">
        <f>'SLA Inst'!B113</f>
        <v>238 CO2</v>
      </c>
      <c r="C23" s="28" t="str">
        <f>'SLA Inst'!C113</f>
        <v>Stabilní hasící zařízení</v>
      </c>
      <c r="D23" s="28">
        <f>'SLA Inst'!D113</f>
        <v>5</v>
      </c>
      <c r="E23" s="29">
        <f>'SLA Inst'!E113</f>
        <v>44617</v>
      </c>
      <c r="F23" s="5">
        <f>'SLA Inst'!J118</f>
        <v>0</v>
      </c>
      <c r="G23" s="2">
        <f t="shared" si="0"/>
        <v>1</v>
      </c>
      <c r="H23" s="5">
        <f t="shared" si="2"/>
        <v>0</v>
      </c>
      <c r="J23" s="28" t="str">
        <f>'SLA Inst Ex'!B113</f>
        <v>341.3</v>
      </c>
      <c r="K23" s="28" t="str">
        <f>'SLA Inst Ex'!C113</f>
        <v>regulační staice plynu</v>
      </c>
      <c r="L23" s="28">
        <f>'SLA Inst Ex'!D113</f>
        <v>2</v>
      </c>
      <c r="M23" s="29">
        <f>'SLA Inst Ex'!E113</f>
        <v>44863</v>
      </c>
      <c r="N23" s="5">
        <f>'SLA Inst Ex'!J118</f>
        <v>0</v>
      </c>
      <c r="O23" s="2">
        <f t="shared" si="1"/>
        <v>2</v>
      </c>
      <c r="P23" s="5">
        <f t="shared" si="3"/>
        <v>0</v>
      </c>
    </row>
    <row r="24" spans="2:16" x14ac:dyDescent="0.25">
      <c r="B24" s="28" t="str">
        <f>'SLA Inst'!B119</f>
        <v>239 CO2</v>
      </c>
      <c r="C24" s="28" t="str">
        <f>'SLA Inst'!C119</f>
        <v>Stabilní hasící zařízení</v>
      </c>
      <c r="D24" s="28">
        <f>'SLA Inst'!D119</f>
        <v>5</v>
      </c>
      <c r="E24" s="29">
        <f>'SLA Inst'!E119</f>
        <v>44617</v>
      </c>
      <c r="F24" s="5">
        <f>'SLA Inst'!J124</f>
        <v>0</v>
      </c>
      <c r="G24" s="2">
        <f t="shared" si="0"/>
        <v>1</v>
      </c>
      <c r="H24" s="5">
        <f t="shared" si="2"/>
        <v>0</v>
      </c>
      <c r="J24" s="28" t="str">
        <f>'SLA Inst Ex'!B119</f>
        <v>231</v>
      </c>
      <c r="K24" s="28" t="str">
        <f>'SLA Inst Ex'!C119</f>
        <v>Skladovací blok PHL</v>
      </c>
      <c r="L24" s="28">
        <f>'SLA Inst Ex'!D119</f>
        <v>2</v>
      </c>
      <c r="M24" s="29">
        <f>'SLA Inst Ex'!E119</f>
        <v>44890</v>
      </c>
      <c r="N24" s="5">
        <f>'SLA Inst Ex'!J124</f>
        <v>0</v>
      </c>
      <c r="O24" s="2">
        <f t="shared" si="1"/>
        <v>2</v>
      </c>
      <c r="P24" s="5">
        <f t="shared" si="3"/>
        <v>0</v>
      </c>
    </row>
    <row r="25" spans="2:16" x14ac:dyDescent="0.25">
      <c r="B25" s="28" t="str">
        <f>'SLA Inst'!B125</f>
        <v>244</v>
      </c>
      <c r="C25" s="28" t="str">
        <f>'SLA Inst'!C125</f>
        <v>trafostanice NN část</v>
      </c>
      <c r="D25" s="28">
        <f>'SLA Inst'!D125</f>
        <v>5</v>
      </c>
      <c r="E25" s="29">
        <f>'SLA Inst'!E125</f>
        <v>44712</v>
      </c>
      <c r="F25" s="5">
        <f>'SLA Inst'!J130</f>
        <v>0</v>
      </c>
      <c r="G25" s="2">
        <f t="shared" si="0"/>
        <v>1</v>
      </c>
      <c r="H25" s="5">
        <f t="shared" si="2"/>
        <v>0</v>
      </c>
      <c r="J25" s="28" t="str">
        <f>'SLA Inst Ex'!B125</f>
        <v>888</v>
      </c>
      <c r="K25" s="28" t="str">
        <f>'SLA Inst Ex'!C125</f>
        <v>Rekuperac</v>
      </c>
      <c r="L25" s="28">
        <f>'SLA Inst Ex'!D125</f>
        <v>2</v>
      </c>
      <c r="M25" s="29">
        <f>'SLA Inst Ex'!E125</f>
        <v>44911</v>
      </c>
      <c r="N25" s="5">
        <f>'SLA Inst Ex'!J130</f>
        <v>0</v>
      </c>
      <c r="O25" s="2">
        <f t="shared" si="1"/>
        <v>2</v>
      </c>
      <c r="P25" s="5">
        <f t="shared" si="3"/>
        <v>0</v>
      </c>
    </row>
    <row r="26" spans="2:16" x14ac:dyDescent="0.25">
      <c r="B26" s="28" t="str">
        <f>'SLA Inst'!B131</f>
        <v>414a</v>
      </c>
      <c r="C26" s="28" t="str">
        <f>'SLA Inst'!C131</f>
        <v>Čerpací stanice požřární vody</v>
      </c>
      <c r="D26" s="28">
        <f>'SLA Inst'!D131</f>
        <v>5</v>
      </c>
      <c r="E26" s="29">
        <f>'SLA Inst'!E131</f>
        <v>44736</v>
      </c>
      <c r="F26" s="5">
        <f>'SLA Inst'!J136</f>
        <v>0</v>
      </c>
      <c r="G26" s="2">
        <f t="shared" si="0"/>
        <v>1</v>
      </c>
      <c r="H26" s="5">
        <f t="shared" si="2"/>
        <v>0</v>
      </c>
      <c r="J26" s="28" t="str">
        <f>'SLA Inst Ex'!B131</f>
        <v>320</v>
      </c>
      <c r="K26" s="28" t="str">
        <f>'SLA Inst Ex'!C131</f>
        <v>zkušební nádrž</v>
      </c>
      <c r="L26" s="28">
        <f>'SLA Inst Ex'!D131</f>
        <v>2</v>
      </c>
      <c r="M26" s="29">
        <f>'SLA Inst Ex'!E131</f>
        <v>44949</v>
      </c>
      <c r="N26" s="5">
        <f>'SLA Inst Ex'!J136</f>
        <v>0</v>
      </c>
      <c r="O26" s="2">
        <f t="shared" si="1"/>
        <v>2</v>
      </c>
      <c r="P26" s="5">
        <f t="shared" si="3"/>
        <v>0</v>
      </c>
    </row>
    <row r="27" spans="2:16" x14ac:dyDescent="0.25">
      <c r="B27" s="28" t="str">
        <f>'SLA Inst'!B137</f>
        <v>414</v>
      </c>
      <c r="C27" s="28" t="str">
        <f>'SLA Inst'!C137</f>
        <v>Čerpací stanice požřární vody</v>
      </c>
      <c r="D27" s="28">
        <f>'SLA Inst'!D137</f>
        <v>5</v>
      </c>
      <c r="E27" s="29">
        <f>'SLA Inst'!E137</f>
        <v>44859</v>
      </c>
      <c r="F27" s="5">
        <f>'SLA Inst'!J142</f>
        <v>0</v>
      </c>
      <c r="G27" s="2">
        <f t="shared" si="0"/>
        <v>1</v>
      </c>
      <c r="H27" s="5">
        <f t="shared" si="2"/>
        <v>0</v>
      </c>
      <c r="J27" s="28" t="str">
        <f>'SLA Inst Ex'!B137</f>
        <v>210</v>
      </c>
      <c r="K27" s="28" t="str">
        <f>'SLA Inst Ex'!C137</f>
        <v>skladovací blok PHL</v>
      </c>
      <c r="L27" s="28">
        <f>'SLA Inst Ex'!D137</f>
        <v>2</v>
      </c>
      <c r="M27" s="29">
        <f>'SLA Inst Ex'!E137</f>
        <v>44954</v>
      </c>
      <c r="N27" s="5">
        <f>'SLA Inst Ex'!J142</f>
        <v>0</v>
      </c>
      <c r="O27" s="2">
        <f t="shared" si="1"/>
        <v>2</v>
      </c>
      <c r="P27" s="5">
        <f t="shared" si="3"/>
        <v>0</v>
      </c>
    </row>
    <row r="28" spans="2:16" x14ac:dyDescent="0.25">
      <c r="B28" s="28" t="str">
        <f>'SLA Inst'!B143</f>
        <v>521</v>
      </c>
      <c r="C28" s="28" t="str">
        <f>'SLA Inst'!C143</f>
        <v>Hasičská zbrojnice</v>
      </c>
      <c r="D28" s="28">
        <f>'SLA Inst'!D143</f>
        <v>5</v>
      </c>
      <c r="E28" s="29">
        <f>'SLA Inst'!E143</f>
        <v>44925</v>
      </c>
      <c r="F28" s="5">
        <f>'SLA Inst'!J148</f>
        <v>0</v>
      </c>
      <c r="G28" s="2">
        <f t="shared" si="0"/>
        <v>1</v>
      </c>
      <c r="H28" s="5">
        <f t="shared" si="2"/>
        <v>0</v>
      </c>
      <c r="J28" s="28" t="str">
        <f>'SLA Inst Ex'!B143</f>
        <v>237.1</v>
      </c>
      <c r="K28" s="28" t="str">
        <f>'SLA Inst Ex'!C143</f>
        <v xml:space="preserve">skladovací blok PHL </v>
      </c>
      <c r="L28" s="28">
        <f>'SLA Inst Ex'!D143</f>
        <v>2</v>
      </c>
      <c r="M28" s="29">
        <f>'SLA Inst Ex'!E143</f>
        <v>44979</v>
      </c>
      <c r="N28" s="5">
        <f>'SLA Inst Ex'!J148</f>
        <v>0</v>
      </c>
      <c r="O28" s="2">
        <f t="shared" si="1"/>
        <v>2</v>
      </c>
      <c r="P28" s="5">
        <f t="shared" si="3"/>
        <v>0</v>
      </c>
    </row>
    <row r="29" spans="2:16" x14ac:dyDescent="0.25">
      <c r="B29" s="28" t="str">
        <f>'SLA Inst'!B149</f>
        <v>370</v>
      </c>
      <c r="C29" s="28" t="str">
        <f>'SLA Inst'!C149</f>
        <v>Lokoremíza a vgonváha</v>
      </c>
      <c r="D29" s="28">
        <f>'SLA Inst'!D149</f>
        <v>5</v>
      </c>
      <c r="E29" s="29">
        <f>'SLA Inst'!E149</f>
        <v>44945</v>
      </c>
      <c r="F29" s="5">
        <f>'SLA Inst'!J154</f>
        <v>0</v>
      </c>
      <c r="G29" s="2">
        <f t="shared" si="0"/>
        <v>1</v>
      </c>
      <c r="H29" s="5">
        <f t="shared" si="2"/>
        <v>0</v>
      </c>
      <c r="J29" s="28" t="str">
        <f>'SLA Inst Ex'!B149</f>
        <v>233</v>
      </c>
      <c r="K29" s="28" t="str">
        <f>'SLA Inst Ex'!C149</f>
        <v xml:space="preserve">skladovací blok PHL </v>
      </c>
      <c r="L29" s="28">
        <f>'SLA Inst Ex'!D149</f>
        <v>2</v>
      </c>
      <c r="M29" s="29">
        <f>'SLA Inst Ex'!E149</f>
        <v>44981</v>
      </c>
      <c r="N29" s="5">
        <f>'SLA Inst Ex'!J154</f>
        <v>0</v>
      </c>
      <c r="O29" s="2">
        <f t="shared" si="1"/>
        <v>2</v>
      </c>
      <c r="P29" s="5">
        <f t="shared" si="3"/>
        <v>0</v>
      </c>
    </row>
    <row r="30" spans="2:16" x14ac:dyDescent="0.25">
      <c r="B30" s="28" t="str">
        <f>'SLA Inst'!B155</f>
        <v>415</v>
      </c>
      <c r="C30" s="28" t="str">
        <f>'SLA Inst'!C155</f>
        <v>Čerpací stanice požární vody</v>
      </c>
      <c r="D30" s="28">
        <f>'SLA Inst'!D155</f>
        <v>5</v>
      </c>
      <c r="E30" s="29">
        <f>'SLA Inst'!E155</f>
        <v>44941</v>
      </c>
      <c r="F30" s="5">
        <f>'SLA Inst'!J160</f>
        <v>0</v>
      </c>
      <c r="G30" s="2">
        <f t="shared" si="0"/>
        <v>1</v>
      </c>
      <c r="H30" s="5">
        <f t="shared" si="2"/>
        <v>0</v>
      </c>
      <c r="J30" s="28" t="str">
        <f>'SLA Inst Ex'!B155</f>
        <v>227.3,195.3</v>
      </c>
      <c r="K30" s="28" t="str">
        <f>'SLA Inst Ex'!C155</f>
        <v>čerpací stanice LTO,výdejní lávky LTO</v>
      </c>
      <c r="L30" s="28">
        <f>'SLA Inst Ex'!D155</f>
        <v>2</v>
      </c>
      <c r="M30" s="29">
        <f>'SLA Inst Ex'!E155</f>
        <v>44999</v>
      </c>
      <c r="N30" s="5">
        <f>'SLA Inst Ex'!J160</f>
        <v>0</v>
      </c>
      <c r="O30" s="2">
        <f t="shared" si="1"/>
        <v>2</v>
      </c>
      <c r="P30" s="5">
        <f t="shared" si="3"/>
        <v>0</v>
      </c>
    </row>
    <row r="31" spans="2:16" x14ac:dyDescent="0.25">
      <c r="B31" s="28" t="str">
        <f>'SLA Inst'!B161</f>
        <v>211</v>
      </c>
      <c r="C31" s="28" t="str">
        <f>'SLA Inst'!C161</f>
        <v>Elektrodílna</v>
      </c>
      <c r="D31" s="28">
        <f>'SLA Inst'!D161</f>
        <v>5</v>
      </c>
      <c r="E31" s="29">
        <f>'SLA Inst'!E161</f>
        <v>45043</v>
      </c>
      <c r="F31" s="5">
        <f>'SLA Inst'!J166</f>
        <v>0</v>
      </c>
      <c r="G31" s="2">
        <f t="shared" si="0"/>
        <v>1</v>
      </c>
      <c r="H31" s="5">
        <f t="shared" si="2"/>
        <v>0</v>
      </c>
      <c r="J31" s="28" t="str">
        <f>'SLA Inst Ex'!B161</f>
        <v>191,194</v>
      </c>
      <c r="K31" s="28" t="str">
        <f>'SLA Inst Ex'!C161</f>
        <v>Výdejní lávky PHL</v>
      </c>
      <c r="L31" s="28">
        <f>'SLA Inst Ex'!D161</f>
        <v>2</v>
      </c>
      <c r="M31" s="29">
        <f>'SLA Inst Ex'!E161</f>
        <v>45043</v>
      </c>
      <c r="N31" s="5">
        <f>'SLA Inst Ex'!J166</f>
        <v>0</v>
      </c>
      <c r="O31" s="2">
        <f t="shared" si="1"/>
        <v>2</v>
      </c>
      <c r="P31" s="5">
        <f t="shared" si="3"/>
        <v>0</v>
      </c>
    </row>
    <row r="32" spans="2:16" x14ac:dyDescent="0.25">
      <c r="B32" s="28" t="str">
        <f>'SLA Inst'!B167</f>
        <v>246</v>
      </c>
      <c r="C32" s="28" t="str">
        <f>'SLA Inst'!C167</f>
        <v>trafostanice NN část</v>
      </c>
      <c r="D32" s="28">
        <f>'SLA Inst'!D167</f>
        <v>5</v>
      </c>
      <c r="E32" s="29">
        <f>'SLA Inst'!E167</f>
        <v>44833</v>
      </c>
      <c r="F32" s="5">
        <f>'SLA Inst'!J172</f>
        <v>0</v>
      </c>
      <c r="G32" s="2">
        <f t="shared" si="0"/>
        <v>1</v>
      </c>
      <c r="H32" s="5">
        <f t="shared" si="2"/>
        <v>0</v>
      </c>
      <c r="J32" s="28" t="str">
        <f>'SLA Inst Ex'!B167</f>
        <v>237</v>
      </c>
      <c r="K32" s="28" t="str">
        <f>'SLA Inst Ex'!C167</f>
        <v xml:space="preserve">Skladovací blok PHL a čerpací stanice </v>
      </c>
      <c r="L32" s="28">
        <f>'SLA Inst Ex'!D167</f>
        <v>2</v>
      </c>
      <c r="M32" s="29">
        <f>'SLA Inst Ex'!E167</f>
        <v>45072</v>
      </c>
      <c r="N32" s="5">
        <f>'SLA Inst Ex'!J172</f>
        <v>0</v>
      </c>
      <c r="O32" s="2">
        <f t="shared" si="1"/>
        <v>2</v>
      </c>
      <c r="P32" s="5">
        <f t="shared" si="3"/>
        <v>0</v>
      </c>
    </row>
    <row r="33" spans="2:16" x14ac:dyDescent="0.25">
      <c r="B33" s="28" t="str">
        <f>'SLA Inst'!B173</f>
        <v>247</v>
      </c>
      <c r="C33" s="28" t="str">
        <f>'SLA Inst'!C173</f>
        <v>trafostanice NN část</v>
      </c>
      <c r="D33" s="28">
        <f>'SLA Inst'!D173</f>
        <v>5</v>
      </c>
      <c r="E33" s="29">
        <f>'SLA Inst'!E173</f>
        <v>44820</v>
      </c>
      <c r="F33" s="5">
        <f>'SLA Inst'!J178</f>
        <v>0</v>
      </c>
      <c r="G33" s="2">
        <f t="shared" si="0"/>
        <v>1</v>
      </c>
      <c r="H33" s="5">
        <f t="shared" si="2"/>
        <v>0</v>
      </c>
      <c r="J33" s="28" t="str">
        <f>'SLA Inst Ex'!B173</f>
        <v>222,223</v>
      </c>
      <c r="K33" s="28" t="str">
        <f>'SLA Inst Ex'!C173</f>
        <v xml:space="preserve">čerpací stanice produktovodu,koncové zařízení </v>
      </c>
      <c r="L33" s="28">
        <f>'SLA Inst Ex'!D173</f>
        <v>2</v>
      </c>
      <c r="M33" s="29">
        <f>'SLA Inst Ex'!E173</f>
        <v>45104</v>
      </c>
      <c r="N33" s="5">
        <f>'SLA Inst Ex'!J178</f>
        <v>0</v>
      </c>
      <c r="O33" s="2">
        <f t="shared" si="1"/>
        <v>2</v>
      </c>
      <c r="P33" s="5">
        <f t="shared" si="3"/>
        <v>0</v>
      </c>
    </row>
    <row r="34" spans="2:16" x14ac:dyDescent="0.25">
      <c r="B34" s="28" t="str">
        <f>'SLA Inst'!B179</f>
        <v>331</v>
      </c>
      <c r="C34" s="28" t="str">
        <f>'SLA Inst'!C179</f>
        <v>Veřejné osvětlení I.část</v>
      </c>
      <c r="D34" s="28">
        <f>'SLA Inst'!D179</f>
        <v>4</v>
      </c>
      <c r="E34" s="29">
        <f>'SLA Inst'!E179</f>
        <v>43689</v>
      </c>
      <c r="F34" s="5">
        <f>'SLA Inst'!J184</f>
        <v>0</v>
      </c>
      <c r="G34" s="2">
        <f t="shared" si="0"/>
        <v>1</v>
      </c>
      <c r="H34" s="5">
        <f t="shared" si="2"/>
        <v>0</v>
      </c>
      <c r="J34" s="28" t="str">
        <f>'SLA Inst Ex'!B179</f>
        <v>AŠ1,AŠ2</v>
      </c>
      <c r="K34" s="28" t="str">
        <f>'SLA Inst Ex'!C179</f>
        <v xml:space="preserve">Armaturní šachty </v>
      </c>
      <c r="L34" s="28">
        <f>'SLA Inst Ex'!D179</f>
        <v>2</v>
      </c>
      <c r="M34" s="29">
        <f>'SLA Inst Ex'!E179</f>
        <v>45135</v>
      </c>
      <c r="N34" s="5">
        <f>'SLA Inst Ex'!J184</f>
        <v>0</v>
      </c>
      <c r="O34" s="2">
        <f t="shared" si="1"/>
        <v>2</v>
      </c>
      <c r="P34" s="5">
        <f t="shared" si="3"/>
        <v>0</v>
      </c>
    </row>
    <row r="35" spans="2:16" x14ac:dyDescent="0.25">
      <c r="B35" s="28" t="str">
        <f>'SLA Inst'!B185</f>
        <v>331</v>
      </c>
      <c r="C35" s="28" t="str">
        <f>'SLA Inst'!C185</f>
        <v>Veřejné osvětlení II.část</v>
      </c>
      <c r="D35" s="28">
        <f>'SLA Inst'!D185</f>
        <v>4</v>
      </c>
      <c r="E35" s="29">
        <f>'SLA Inst'!E185</f>
        <v>43689</v>
      </c>
      <c r="F35" s="5">
        <f>'SLA Inst'!J190</f>
        <v>0</v>
      </c>
      <c r="G35" s="2">
        <f t="shared" si="0"/>
        <v>1</v>
      </c>
      <c r="H35" s="5">
        <f t="shared" ref="H35:H36" si="4">F35*G35</f>
        <v>0</v>
      </c>
      <c r="J35" s="28" t="str">
        <f>'SLA Inst Ex'!B185</f>
        <v>236</v>
      </c>
      <c r="K35" s="28" t="str">
        <f>'SLA Inst Ex'!C185</f>
        <v xml:space="preserve">Skladovací blok </v>
      </c>
      <c r="L35" s="28">
        <f>'SLA Inst Ex'!D185</f>
        <v>2</v>
      </c>
      <c r="M35" s="29">
        <f>'SLA Inst Ex'!E185</f>
        <v>45147</v>
      </c>
      <c r="N35" s="5">
        <f>'SLA Inst Ex'!J190</f>
        <v>0</v>
      </c>
      <c r="O35" s="2">
        <f t="shared" si="1"/>
        <v>2</v>
      </c>
      <c r="P35" s="5">
        <f t="shared" si="3"/>
        <v>0</v>
      </c>
    </row>
    <row r="36" spans="2:16" x14ac:dyDescent="0.25">
      <c r="B36" s="28" t="str">
        <f>'SLA Inst'!B191</f>
        <v>331</v>
      </c>
      <c r="C36" s="28" t="str">
        <f>'SLA Inst'!C191</f>
        <v>Veřejné osvětlení III.část</v>
      </c>
      <c r="D36" s="28">
        <f>'SLA Inst'!D191</f>
        <v>4</v>
      </c>
      <c r="E36" s="29">
        <f>'SLA Inst'!E191</f>
        <v>43673</v>
      </c>
      <c r="F36" s="5">
        <f>'SLA Inst'!J196</f>
        <v>0</v>
      </c>
      <c r="G36" s="2">
        <f t="shared" si="0"/>
        <v>1</v>
      </c>
      <c r="H36" s="5">
        <f t="shared" si="4"/>
        <v>0</v>
      </c>
      <c r="J36" s="28" t="str">
        <f>'SLA Inst Ex'!B191</f>
        <v>830</v>
      </c>
      <c r="K36" s="28" t="str">
        <f>'SLA Inst Ex'!C191</f>
        <v>Biopaliva</v>
      </c>
      <c r="L36" s="28">
        <f>'SLA Inst Ex'!D191</f>
        <v>2</v>
      </c>
      <c r="M36" s="29">
        <f>'SLA Inst Ex'!E191</f>
        <v>45161</v>
      </c>
      <c r="N36" s="5">
        <f>'SLA Inst Ex'!J196</f>
        <v>0</v>
      </c>
      <c r="O36" s="2">
        <f t="shared" si="1"/>
        <v>2</v>
      </c>
      <c r="P36" s="5">
        <f t="shared" si="3"/>
        <v>0</v>
      </c>
    </row>
    <row r="37" spans="2:16" x14ac:dyDescent="0.25">
      <c r="B37" s="28" t="str">
        <f>'SLA Inst'!B197</f>
        <v>331</v>
      </c>
      <c r="C37" s="28" t="str">
        <f>'SLA Inst'!C197</f>
        <v>Veřejné osvětlení IV.část</v>
      </c>
      <c r="D37" s="28">
        <f>'SLA Inst'!D197</f>
        <v>4</v>
      </c>
      <c r="E37" s="29">
        <f>'SLA Inst'!E197</f>
        <v>44039</v>
      </c>
      <c r="F37" s="5">
        <f>'SLA Inst'!J202</f>
        <v>0</v>
      </c>
      <c r="G37" s="2">
        <f t="shared" si="0"/>
        <v>1</v>
      </c>
      <c r="H37" s="5">
        <f t="shared" ref="H37:H44" si="5">F37*G37</f>
        <v>0</v>
      </c>
      <c r="J37" s="28">
        <f>'SLA Inst Ex'!B197</f>
        <v>0</v>
      </c>
      <c r="K37" s="28" t="str">
        <f>'SLA Inst Ex'!C197</f>
        <v xml:space="preserve">Souprava na čištění </v>
      </c>
      <c r="L37" s="28">
        <f>'SLA Inst Ex'!D197</f>
        <v>1</v>
      </c>
      <c r="M37" s="29">
        <f>'SLA Inst Ex'!E197</f>
        <v>45011</v>
      </c>
      <c r="N37" s="5">
        <f>'SLA Inst Ex'!J202</f>
        <v>0</v>
      </c>
      <c r="O37" s="2">
        <f t="shared" si="1"/>
        <v>4</v>
      </c>
      <c r="P37" s="5">
        <f t="shared" si="3"/>
        <v>0</v>
      </c>
    </row>
    <row r="38" spans="2:16" x14ac:dyDescent="0.25">
      <c r="B38" s="28" t="str">
        <f>'SLA Inst'!B203</f>
        <v>331</v>
      </c>
      <c r="C38" s="28" t="str">
        <f>'SLA Inst'!C203</f>
        <v>Veřejné osvětlení V.část</v>
      </c>
      <c r="D38" s="28">
        <f>'SLA Inst'!D203</f>
        <v>4</v>
      </c>
      <c r="E38" s="29">
        <f>'SLA Inst'!E203</f>
        <v>44039</v>
      </c>
      <c r="F38" s="5">
        <f>'SLA Inst'!J208</f>
        <v>0</v>
      </c>
      <c r="G38" s="2">
        <f t="shared" si="0"/>
        <v>1</v>
      </c>
      <c r="H38" s="5">
        <f t="shared" si="5"/>
        <v>0</v>
      </c>
      <c r="J38" s="28"/>
      <c r="K38" s="28"/>
      <c r="L38" s="28"/>
      <c r="M38" s="29"/>
      <c r="N38" s="5"/>
      <c r="O38" s="2"/>
      <c r="P38" s="5"/>
    </row>
    <row r="39" spans="2:16" x14ac:dyDescent="0.25">
      <c r="B39" s="28" t="str">
        <f>'SLA Inst'!B209</f>
        <v>331</v>
      </c>
      <c r="C39" s="28" t="str">
        <f>'SLA Inst'!C209</f>
        <v>Veřejné osvětlení VI.část</v>
      </c>
      <c r="D39" s="28">
        <f>'SLA Inst'!D209</f>
        <v>4</v>
      </c>
      <c r="E39" s="29">
        <f>'SLA Inst'!E209</f>
        <v>44039</v>
      </c>
      <c r="F39" s="5">
        <f>'SLA Inst'!J214</f>
        <v>0</v>
      </c>
      <c r="G39" s="2">
        <f t="shared" si="0"/>
        <v>1</v>
      </c>
      <c r="H39" s="5">
        <f t="shared" si="5"/>
        <v>0</v>
      </c>
      <c r="J39" s="28"/>
      <c r="K39" s="28"/>
      <c r="L39" s="28"/>
      <c r="M39" s="29"/>
      <c r="N39" s="5"/>
      <c r="O39" s="2"/>
      <c r="P39" s="5"/>
    </row>
    <row r="40" spans="2:16" x14ac:dyDescent="0.25">
      <c r="B40" s="28" t="str">
        <f>'SLA Inst'!B215</f>
        <v>vrty</v>
      </c>
      <c r="C40" s="28" t="str">
        <f>'SLA Inst'!C215</f>
        <v>Kontrolní podzemní vrty</v>
      </c>
      <c r="D40" s="28">
        <f>'SLA Inst'!D215</f>
        <v>5</v>
      </c>
      <c r="E40" s="29">
        <f>'SLA Inst'!E215</f>
        <v>44030</v>
      </c>
      <c r="F40" s="5">
        <f>'SLA Inst'!J220</f>
        <v>0</v>
      </c>
      <c r="G40" s="2">
        <f t="shared" si="0"/>
        <v>1</v>
      </c>
      <c r="H40" s="5">
        <f t="shared" si="5"/>
        <v>0</v>
      </c>
      <c r="J40" s="28"/>
      <c r="K40" s="28"/>
      <c r="L40" s="28"/>
      <c r="M40" s="29"/>
      <c r="N40" s="5"/>
      <c r="O40" s="2"/>
      <c r="P40" s="5"/>
    </row>
    <row r="41" spans="2:16" x14ac:dyDescent="0.25">
      <c r="B41" s="28" t="str">
        <f>'SLA Inst'!B221</f>
        <v>262</v>
      </c>
      <c r="C41" s="28" t="str">
        <f>'SLA Inst'!C221</f>
        <v>Dieselagregát</v>
      </c>
      <c r="D41" s="28">
        <f>'SLA Inst'!D221</f>
        <v>2</v>
      </c>
      <c r="E41" s="29">
        <f>'SLA Inst'!E221</f>
        <v>44913</v>
      </c>
      <c r="F41" s="5">
        <f>'SLA Inst'!J226</f>
        <v>0</v>
      </c>
      <c r="G41" s="2">
        <f t="shared" si="0"/>
        <v>2</v>
      </c>
      <c r="H41" s="5">
        <f t="shared" si="5"/>
        <v>0</v>
      </c>
      <c r="J41" s="28"/>
      <c r="K41" s="28"/>
      <c r="L41" s="28"/>
      <c r="M41" s="29"/>
      <c r="N41" s="5"/>
      <c r="O41" s="2"/>
      <c r="P41" s="5"/>
    </row>
    <row r="42" spans="2:16" x14ac:dyDescent="0.25">
      <c r="B42" s="28" t="str">
        <f>'SLA Inst'!B227</f>
        <v>110A</v>
      </c>
      <c r="C42" s="28" t="str">
        <f>'SLA Inst'!C227</f>
        <v>Haly A,B</v>
      </c>
      <c r="D42" s="28">
        <f>'SLA Inst'!D227</f>
        <v>5</v>
      </c>
      <c r="E42" s="29">
        <f>'SLA Inst'!E227</f>
        <v>43398</v>
      </c>
      <c r="F42" s="5">
        <f>'SLA Inst'!J232</f>
        <v>0</v>
      </c>
      <c r="G42" s="2">
        <f t="shared" si="0"/>
        <v>1</v>
      </c>
      <c r="H42" s="5">
        <f t="shared" si="5"/>
        <v>0</v>
      </c>
      <c r="J42" s="28"/>
      <c r="K42" s="28"/>
      <c r="L42" s="28"/>
      <c r="M42" s="29"/>
      <c r="N42" s="5"/>
      <c r="O42" s="2"/>
      <c r="P42" s="5"/>
    </row>
    <row r="43" spans="2:16" x14ac:dyDescent="0.25">
      <c r="B43" s="28" t="str">
        <f>'SLA Inst'!B233</f>
        <v>243</v>
      </c>
      <c r="C43" s="28" t="str">
        <f>'SLA Inst'!C233</f>
        <v>trafostanice nn část</v>
      </c>
      <c r="D43" s="28">
        <f>'SLA Inst'!D233</f>
        <v>5</v>
      </c>
      <c r="E43" s="29">
        <f>'SLA Inst'!E233</f>
        <v>43816</v>
      </c>
      <c r="F43" s="5">
        <f>'SLA Inst'!J238</f>
        <v>0</v>
      </c>
      <c r="G43" s="2">
        <f t="shared" si="0"/>
        <v>1</v>
      </c>
      <c r="H43" s="5">
        <f t="shared" si="5"/>
        <v>0</v>
      </c>
      <c r="J43" s="28"/>
      <c r="K43" s="28"/>
      <c r="L43" s="28"/>
      <c r="M43" s="29"/>
      <c r="N43" s="5"/>
      <c r="O43" s="2"/>
      <c r="P43" s="5"/>
    </row>
    <row r="44" spans="2:16" x14ac:dyDescent="0.25">
      <c r="B44" s="28">
        <f>'SLA Inst'!B239</f>
        <v>0</v>
      </c>
      <c r="C44" s="28" t="str">
        <f>'SLA Inst'!C239</f>
        <v>REVIZE DAT. ROZVADĚČŮ A SPOTŘEBIČŮ</v>
      </c>
      <c r="D44" s="28">
        <f>'SLA Inst'!D239</f>
        <v>5</v>
      </c>
      <c r="E44" s="29">
        <f>'SLA Inst'!E239</f>
        <v>44915</v>
      </c>
      <c r="F44" s="5">
        <f>'SLA Inst'!J244</f>
        <v>0</v>
      </c>
      <c r="G44" s="2">
        <f t="shared" si="0"/>
        <v>1</v>
      </c>
      <c r="H44" s="5">
        <f t="shared" si="5"/>
        <v>0</v>
      </c>
      <c r="J44" s="28"/>
      <c r="K44" s="28"/>
      <c r="L44" s="28"/>
      <c r="M44" s="29"/>
      <c r="N44" s="5"/>
      <c r="O44" s="2"/>
      <c r="P44" s="5"/>
    </row>
    <row r="46" spans="2:16" x14ac:dyDescent="0.25">
      <c r="B46" s="30" t="s">
        <v>51</v>
      </c>
      <c r="J46" s="30" t="s">
        <v>7</v>
      </c>
    </row>
    <row r="47" spans="2:16" ht="56.1" customHeight="1" x14ac:dyDescent="0.25">
      <c r="B47" s="26" t="s">
        <v>45</v>
      </c>
      <c r="C47" s="14" t="s">
        <v>46</v>
      </c>
      <c r="D47" s="14" t="s">
        <v>47</v>
      </c>
      <c r="E47" s="27" t="s">
        <v>48</v>
      </c>
      <c r="F47" s="25" t="s">
        <v>49</v>
      </c>
      <c r="G47" s="14" t="s">
        <v>50</v>
      </c>
      <c r="H47" s="14" t="s">
        <v>2</v>
      </c>
      <c r="J47" s="26" t="s">
        <v>45</v>
      </c>
      <c r="K47" s="14" t="s">
        <v>46</v>
      </c>
      <c r="L47" s="14" t="s">
        <v>47</v>
      </c>
      <c r="M47" s="27" t="s">
        <v>48</v>
      </c>
      <c r="N47" s="25" t="s">
        <v>49</v>
      </c>
      <c r="O47" s="14" t="s">
        <v>50</v>
      </c>
      <c r="P47" s="14" t="s">
        <v>2</v>
      </c>
    </row>
    <row r="48" spans="2:16" x14ac:dyDescent="0.25">
      <c r="B48" s="28" t="str">
        <f>'SLA LPS'!B5</f>
        <v>210</v>
      </c>
      <c r="C48" s="28" t="str">
        <f>'SLA LPS'!C5</f>
        <v>rozvodna</v>
      </c>
      <c r="D48" s="28">
        <f>'SLA LPS'!D5</f>
        <v>5</v>
      </c>
      <c r="E48" s="29">
        <f>'SLA LPS'!E5</f>
        <v>44426</v>
      </c>
      <c r="F48" s="5">
        <f>'SLA LPS'!J8</f>
        <v>0</v>
      </c>
      <c r="G48" s="2">
        <f>IF(D48&lt;5,TRUNC(4/D48),1)</f>
        <v>1</v>
      </c>
      <c r="H48" s="5">
        <f>F48*G48</f>
        <v>0</v>
      </c>
      <c r="J48" s="28" t="str">
        <f>'SLA LPS Ex'!B5</f>
        <v>325</v>
      </c>
      <c r="K48" s="28" t="str">
        <f>'SLA LPS Ex'!C5</f>
        <v>čov</v>
      </c>
      <c r="L48" s="28">
        <f>'SLA LPS Ex'!D5</f>
        <v>1</v>
      </c>
      <c r="M48" s="29">
        <f>'SLA LPS Ex'!E5</f>
        <v>45134</v>
      </c>
      <c r="N48" s="5">
        <f>'SLA LPS Ex'!J8</f>
        <v>0</v>
      </c>
      <c r="O48" s="2">
        <f>IF(L48&lt;5,TRUNC(4/L48),1)</f>
        <v>4</v>
      </c>
      <c r="P48" s="5">
        <f>N48*O48</f>
        <v>0</v>
      </c>
    </row>
    <row r="49" spans="2:16" x14ac:dyDescent="0.25">
      <c r="B49" s="28" t="str">
        <f>'SLA LPS'!B9</f>
        <v>232</v>
      </c>
      <c r="C49" s="28" t="str">
        <f>'SLA LPS'!C9</f>
        <v>rozvodna</v>
      </c>
      <c r="D49" s="28">
        <f>'SLA LPS'!D9</f>
        <v>5</v>
      </c>
      <c r="E49" s="29">
        <f>'SLA LPS'!E9</f>
        <v>44426</v>
      </c>
      <c r="F49" s="5">
        <f>'SLA LPS'!J12</f>
        <v>0</v>
      </c>
      <c r="G49" s="2">
        <f t="shared" ref="G49:G88" si="6">IF(D49&lt;5,TRUNC(4/D49),1)</f>
        <v>1</v>
      </c>
      <c r="H49" s="5">
        <f>F49*G49</f>
        <v>0</v>
      </c>
      <c r="J49" s="28" t="str">
        <f>'SLA LPS Ex'!B9</f>
        <v>325</v>
      </c>
      <c r="K49" s="28" t="str">
        <f>'SLA LPS Ex'!C9</f>
        <v>víka podzemních nádrží</v>
      </c>
      <c r="L49" s="28">
        <f>'SLA LPS Ex'!D9</f>
        <v>1</v>
      </c>
      <c r="M49" s="29">
        <f>'SLA LPS Ex'!E9</f>
        <v>45134</v>
      </c>
      <c r="N49" s="5">
        <f>'SLA LPS Ex'!J12</f>
        <v>0</v>
      </c>
      <c r="O49" s="2">
        <f t="shared" ref="O49:O82" si="7">IF(L49&lt;5,TRUNC(4/L49),1)</f>
        <v>4</v>
      </c>
      <c r="P49" s="5">
        <f>N49*O49</f>
        <v>0</v>
      </c>
    </row>
    <row r="50" spans="2:16" x14ac:dyDescent="0.25">
      <c r="B50" s="28" t="str">
        <f>'SLA LPS'!B13</f>
        <v>211</v>
      </c>
      <c r="C50" s="28" t="str">
        <f>'SLA LPS'!C13</f>
        <v>rozvodna</v>
      </c>
      <c r="D50" s="28">
        <f>'SLA LPS'!D13</f>
        <v>5</v>
      </c>
      <c r="E50" s="29">
        <f>'SLA LPS'!E13</f>
        <v>44426</v>
      </c>
      <c r="F50" s="5">
        <f>'SLA LPS'!J16</f>
        <v>0</v>
      </c>
      <c r="G50" s="2">
        <f t="shared" si="6"/>
        <v>1</v>
      </c>
      <c r="H50" s="5">
        <f>F50*G50</f>
        <v>0</v>
      </c>
      <c r="J50" s="28" t="str">
        <f>'SLA LPS Ex'!B13</f>
        <v>361</v>
      </c>
      <c r="K50" s="28" t="str">
        <f>'SLA LPS Ex'!C13</f>
        <v>Stáčecí a plnící zařízení pro žc</v>
      </c>
      <c r="L50" s="28">
        <f>'SLA LPS Ex'!D13</f>
        <v>1</v>
      </c>
      <c r="M50" s="29">
        <f>'SLA LPS Ex'!E13</f>
        <v>45134</v>
      </c>
      <c r="N50" s="5">
        <f>'SLA LPS Ex'!J16</f>
        <v>0</v>
      </c>
      <c r="O50" s="2">
        <f t="shared" si="7"/>
        <v>4</v>
      </c>
      <c r="P50" s="5">
        <f>N50*O50</f>
        <v>0</v>
      </c>
    </row>
    <row r="51" spans="2:16" x14ac:dyDescent="0.25">
      <c r="B51" s="28" t="str">
        <f>'SLA LPS'!B17</f>
        <v>250</v>
      </c>
      <c r="C51" s="28" t="str">
        <f>'SLA LPS'!C17</f>
        <v>Trafostanice podzemní</v>
      </c>
      <c r="D51" s="28">
        <f>'SLA LPS'!D17</f>
        <v>5</v>
      </c>
      <c r="E51" s="29">
        <f>'SLA LPS'!E17</f>
        <v>44426</v>
      </c>
      <c r="F51" s="5">
        <f>'SLA LPS'!J20</f>
        <v>0</v>
      </c>
      <c r="G51" s="2">
        <f t="shared" si="6"/>
        <v>1</v>
      </c>
      <c r="H51" s="5">
        <f t="shared" ref="H51:H88" si="8">F51*G51</f>
        <v>0</v>
      </c>
      <c r="J51" s="28" t="str">
        <f>'SLA LPS Ex'!B17</f>
        <v>225</v>
      </c>
      <c r="K51" s="28" t="str">
        <f>'SLA LPS Ex'!C17</f>
        <v>Čerpací a přečerpávací stanice PHL u 361</v>
      </c>
      <c r="L51" s="28">
        <f>'SLA LPS Ex'!D17</f>
        <v>1</v>
      </c>
      <c r="M51" s="29">
        <f>'SLA LPS Ex'!E17</f>
        <v>45134</v>
      </c>
      <c r="N51" s="5">
        <f>'SLA LPS Ex'!J20</f>
        <v>0</v>
      </c>
      <c r="O51" s="2">
        <f t="shared" si="7"/>
        <v>4</v>
      </c>
      <c r="P51" s="5">
        <f t="shared" ref="P51:P82" si="9">N51*O51</f>
        <v>0</v>
      </c>
    </row>
    <row r="52" spans="2:16" x14ac:dyDescent="0.25">
      <c r="B52" s="28" t="str">
        <f>'SLA LPS'!B21</f>
        <v>231</v>
      </c>
      <c r="C52" s="28" t="str">
        <f>'SLA LPS'!C21</f>
        <v>rozvodna</v>
      </c>
      <c r="D52" s="28">
        <f>'SLA LPS'!D21</f>
        <v>5</v>
      </c>
      <c r="E52" s="29">
        <f>'SLA LPS'!E21</f>
        <v>44426</v>
      </c>
      <c r="F52" s="5">
        <f>'SLA LPS'!J24</f>
        <v>0</v>
      </c>
      <c r="G52" s="2">
        <f t="shared" si="6"/>
        <v>1</v>
      </c>
      <c r="H52" s="5">
        <f t="shared" si="8"/>
        <v>0</v>
      </c>
      <c r="J52" s="28" t="str">
        <f>'SLA LPS Ex'!B21</f>
        <v>360</v>
      </c>
      <c r="K52" s="28" t="str">
        <f>'SLA LPS Ex'!C21</f>
        <v>Stáčecí a plnící zařízení pro ŽC</v>
      </c>
      <c r="L52" s="28">
        <f>'SLA LPS Ex'!D21</f>
        <v>1</v>
      </c>
      <c r="M52" s="29">
        <f>'SLA LPS Ex'!E21</f>
        <v>45134</v>
      </c>
      <c r="N52" s="5">
        <f>'SLA LPS Ex'!J24</f>
        <v>0</v>
      </c>
      <c r="O52" s="2">
        <f t="shared" si="7"/>
        <v>4</v>
      </c>
      <c r="P52" s="5">
        <f t="shared" si="9"/>
        <v>0</v>
      </c>
    </row>
    <row r="53" spans="2:16" x14ac:dyDescent="0.25">
      <c r="B53" s="28" t="str">
        <f>'SLA LPS'!B25</f>
        <v>220</v>
      </c>
      <c r="C53" s="28" t="str">
        <f>'SLA LPS'!C25</f>
        <v>rozvodna</v>
      </c>
      <c r="D53" s="28">
        <f>'SLA LPS'!D25</f>
        <v>5</v>
      </c>
      <c r="E53" s="29">
        <f>'SLA LPS'!E25</f>
        <v>44426</v>
      </c>
      <c r="F53" s="5">
        <f>'SLA LPS'!J28</f>
        <v>0</v>
      </c>
      <c r="G53" s="2">
        <f t="shared" si="6"/>
        <v>1</v>
      </c>
      <c r="H53" s="5">
        <f t="shared" si="8"/>
        <v>0</v>
      </c>
      <c r="J53" s="28" t="str">
        <f>'SLA LPS Ex'!B25</f>
        <v>234</v>
      </c>
      <c r="K53" s="28" t="str">
        <f>'SLA LPS Ex'!C25</f>
        <v>Skladovací blok PHL</v>
      </c>
      <c r="L53" s="28">
        <f>'SLA LPS Ex'!D25</f>
        <v>1</v>
      </c>
      <c r="M53" s="29">
        <f>'SLA LPS Ex'!E25</f>
        <v>45134</v>
      </c>
      <c r="N53" s="5">
        <f>'SLA LPS Ex'!J28</f>
        <v>0</v>
      </c>
      <c r="O53" s="2">
        <f t="shared" si="7"/>
        <v>4</v>
      </c>
      <c r="P53" s="5">
        <f t="shared" si="9"/>
        <v>0</v>
      </c>
    </row>
    <row r="54" spans="2:16" x14ac:dyDescent="0.25">
      <c r="B54" s="28" t="str">
        <f>'SLA LPS'!B29</f>
        <v>234</v>
      </c>
      <c r="C54" s="28" t="str">
        <f>'SLA LPS'!C29</f>
        <v>rozvodna</v>
      </c>
      <c r="D54" s="28">
        <f>'SLA LPS'!D29</f>
        <v>5</v>
      </c>
      <c r="E54" s="29">
        <f>'SLA LPS'!E29</f>
        <v>44426</v>
      </c>
      <c r="F54" s="5">
        <f>'SLA LPS'!J32</f>
        <v>0</v>
      </c>
      <c r="G54" s="2">
        <f t="shared" si="6"/>
        <v>1</v>
      </c>
      <c r="H54" s="5">
        <f t="shared" si="8"/>
        <v>0</v>
      </c>
      <c r="J54" s="28" t="str">
        <f>'SLA LPS Ex'!B29</f>
        <v>231</v>
      </c>
      <c r="K54" s="28" t="str">
        <f>'SLA LPS Ex'!C29</f>
        <v>Skladovací blok PHL</v>
      </c>
      <c r="L54" s="28">
        <f>'SLA LPS Ex'!D29</f>
        <v>1</v>
      </c>
      <c r="M54" s="29">
        <f>'SLA LPS Ex'!E29</f>
        <v>45134</v>
      </c>
      <c r="N54" s="5">
        <f>'SLA LPS Ex'!J32</f>
        <v>0</v>
      </c>
      <c r="O54" s="2">
        <f t="shared" si="7"/>
        <v>4</v>
      </c>
      <c r="P54" s="5">
        <f t="shared" si="9"/>
        <v>0</v>
      </c>
    </row>
    <row r="55" spans="2:16" x14ac:dyDescent="0.25">
      <c r="B55" s="28" t="str">
        <f>'SLA LPS'!B33</f>
        <v>233</v>
      </c>
      <c r="C55" s="28" t="str">
        <f>'SLA LPS'!C33</f>
        <v>rozvodna</v>
      </c>
      <c r="D55" s="28">
        <f>'SLA LPS'!D33</f>
        <v>5</v>
      </c>
      <c r="E55" s="29">
        <f>'SLA LPS'!E33</f>
        <v>44426</v>
      </c>
      <c r="F55" s="5">
        <f>'SLA LPS'!J36</f>
        <v>0</v>
      </c>
      <c r="G55" s="2">
        <f t="shared" si="6"/>
        <v>1</v>
      </c>
      <c r="H55" s="5">
        <f t="shared" si="8"/>
        <v>0</v>
      </c>
      <c r="J55" s="28" t="str">
        <f>'SLA LPS Ex'!B33</f>
        <v>232</v>
      </c>
      <c r="K55" s="28" t="str">
        <f>'SLA LPS Ex'!C33</f>
        <v>Skladovací blok PHL</v>
      </c>
      <c r="L55" s="28">
        <f>'SLA LPS Ex'!D33</f>
        <v>1</v>
      </c>
      <c r="M55" s="29">
        <f>'SLA LPS Ex'!E33</f>
        <v>45134</v>
      </c>
      <c r="N55" s="5">
        <f>'SLA LPS Ex'!J36</f>
        <v>0</v>
      </c>
      <c r="O55" s="2">
        <f t="shared" si="7"/>
        <v>4</v>
      </c>
      <c r="P55" s="5">
        <f t="shared" si="9"/>
        <v>0</v>
      </c>
    </row>
    <row r="56" spans="2:16" x14ac:dyDescent="0.25">
      <c r="B56" s="28" t="str">
        <f>'SLA LPS'!B37</f>
        <v>520</v>
      </c>
      <c r="C56" s="28" t="str">
        <f>'SLA LPS'!C37</f>
        <v>Utulek Blokaři</v>
      </c>
      <c r="D56" s="28">
        <f>'SLA LPS'!D37</f>
        <v>5</v>
      </c>
      <c r="E56" s="29">
        <f>'SLA LPS'!E37</f>
        <v>44426</v>
      </c>
      <c r="F56" s="5">
        <f>'SLA LPS'!J40</f>
        <v>0</v>
      </c>
      <c r="G56" s="2">
        <f t="shared" si="6"/>
        <v>1</v>
      </c>
      <c r="H56" s="5">
        <f t="shared" si="8"/>
        <v>0</v>
      </c>
      <c r="J56" s="28" t="str">
        <f>'SLA LPS Ex'!B37</f>
        <v>211</v>
      </c>
      <c r="K56" s="28" t="str">
        <f>'SLA LPS Ex'!C37</f>
        <v>Armaturní uzel</v>
      </c>
      <c r="L56" s="28">
        <f>'SLA LPS Ex'!D37</f>
        <v>1</v>
      </c>
      <c r="M56" s="29">
        <f>'SLA LPS Ex'!E37</f>
        <v>45134</v>
      </c>
      <c r="N56" s="5">
        <f>'SLA LPS Ex'!J40</f>
        <v>0</v>
      </c>
      <c r="O56" s="2">
        <f t="shared" si="7"/>
        <v>4</v>
      </c>
      <c r="P56" s="5">
        <f t="shared" si="9"/>
        <v>0</v>
      </c>
    </row>
    <row r="57" spans="2:16" x14ac:dyDescent="0.25">
      <c r="B57" s="28" t="str">
        <f>'SLA LPS'!B41</f>
        <v>073</v>
      </c>
      <c r="C57" s="28" t="str">
        <f>'SLA LPS'!C41</f>
        <v>Dispečink</v>
      </c>
      <c r="D57" s="28">
        <f>'SLA LPS'!D41</f>
        <v>5</v>
      </c>
      <c r="E57" s="29">
        <f>'SLA LPS'!E41</f>
        <v>44829</v>
      </c>
      <c r="F57" s="5">
        <f>'SLA LPS'!J44</f>
        <v>0</v>
      </c>
      <c r="G57" s="2">
        <f t="shared" si="6"/>
        <v>1</v>
      </c>
      <c r="H57" s="5">
        <f t="shared" si="8"/>
        <v>0</v>
      </c>
      <c r="J57" s="28" t="str">
        <f>'SLA LPS Ex'!B41</f>
        <v>210</v>
      </c>
      <c r="K57" s="28" t="str">
        <f>'SLA LPS Ex'!C41</f>
        <v>Pomocné manipulační nádrže</v>
      </c>
      <c r="L57" s="28">
        <f>'SLA LPS Ex'!D41</f>
        <v>1</v>
      </c>
      <c r="M57" s="29">
        <f>'SLA LPS Ex'!E41</f>
        <v>45134</v>
      </c>
      <c r="N57" s="5">
        <f>'SLA LPS Ex'!J44</f>
        <v>0</v>
      </c>
      <c r="O57" s="2">
        <f t="shared" si="7"/>
        <v>4</v>
      </c>
      <c r="P57" s="5">
        <f t="shared" si="9"/>
        <v>0</v>
      </c>
    </row>
    <row r="58" spans="2:16" x14ac:dyDescent="0.25">
      <c r="B58" s="28" t="str">
        <f>'SLA LPS'!B45</f>
        <v>042</v>
      </c>
      <c r="C58" s="28" t="str">
        <f>'SLA LPS'!C45</f>
        <v>Vrátnice</v>
      </c>
      <c r="D58" s="28">
        <f>'SLA LPS'!D45</f>
        <v>5</v>
      </c>
      <c r="E58" s="29">
        <f>'SLA LPS'!E45</f>
        <v>44829</v>
      </c>
      <c r="F58" s="5">
        <f>'SLA LPS'!J48</f>
        <v>0</v>
      </c>
      <c r="G58" s="2">
        <f t="shared" si="6"/>
        <v>1</v>
      </c>
      <c r="H58" s="5">
        <f t="shared" si="8"/>
        <v>0</v>
      </c>
      <c r="J58" s="28" t="str">
        <f>'SLA LPS Ex'!B45</f>
        <v>233</v>
      </c>
      <c r="K58" s="28" t="str">
        <f>'SLA LPS Ex'!C45</f>
        <v>Skladovací blok PHL</v>
      </c>
      <c r="L58" s="28">
        <f>'SLA LPS Ex'!D45</f>
        <v>1</v>
      </c>
      <c r="M58" s="29">
        <f>'SLA LPS Ex'!E45</f>
        <v>45134</v>
      </c>
      <c r="N58" s="5">
        <f>'SLA LPS Ex'!J48</f>
        <v>0</v>
      </c>
      <c r="O58" s="2">
        <f t="shared" si="7"/>
        <v>4</v>
      </c>
      <c r="P58" s="5">
        <f t="shared" si="9"/>
        <v>0</v>
      </c>
    </row>
    <row r="59" spans="2:16" x14ac:dyDescent="0.25">
      <c r="B59" s="28" t="str">
        <f>'SLA LPS'!B49</f>
        <v>414</v>
      </c>
      <c r="C59" s="28" t="str">
        <f>'SLA LPS'!C49</f>
        <v>Čerpací stanice požární vody</v>
      </c>
      <c r="D59" s="28">
        <f>'SLA LPS'!D49</f>
        <v>5</v>
      </c>
      <c r="E59" s="29">
        <f>'SLA LPS'!E49</f>
        <v>44829</v>
      </c>
      <c r="F59" s="5">
        <f>'SLA LPS'!J52</f>
        <v>0</v>
      </c>
      <c r="G59" s="2">
        <f t="shared" si="6"/>
        <v>1</v>
      </c>
      <c r="H59" s="5">
        <f t="shared" si="8"/>
        <v>0</v>
      </c>
      <c r="J59" s="28" t="str">
        <f>'SLA LPS Ex'!B49</f>
        <v>229</v>
      </c>
      <c r="K59" s="28" t="str">
        <f>'SLA LPS Ex'!C49</f>
        <v>Čerpací stanice</v>
      </c>
      <c r="L59" s="28">
        <f>'SLA LPS Ex'!D49</f>
        <v>1</v>
      </c>
      <c r="M59" s="29">
        <f>'SLA LPS Ex'!E49</f>
        <v>45134</v>
      </c>
      <c r="N59" s="5">
        <f>'SLA LPS Ex'!J52</f>
        <v>0</v>
      </c>
      <c r="O59" s="2">
        <f t="shared" si="7"/>
        <v>4</v>
      </c>
      <c r="P59" s="5">
        <f t="shared" si="9"/>
        <v>0</v>
      </c>
    </row>
    <row r="60" spans="2:16" x14ac:dyDescent="0.25">
      <c r="B60" s="28" t="str">
        <f>'SLA LPS'!B53</f>
        <v>540</v>
      </c>
      <c r="C60" s="28" t="str">
        <f>'SLA LPS'!C53</f>
        <v>Bývalé kasárna</v>
      </c>
      <c r="D60" s="28">
        <f>'SLA LPS'!D53</f>
        <v>5</v>
      </c>
      <c r="E60" s="29">
        <f>'SLA LPS'!E53</f>
        <v>44829</v>
      </c>
      <c r="F60" s="5">
        <f>'SLA LPS'!J56</f>
        <v>0</v>
      </c>
      <c r="G60" s="2">
        <f t="shared" si="6"/>
        <v>1</v>
      </c>
      <c r="H60" s="5">
        <f t="shared" si="8"/>
        <v>0</v>
      </c>
      <c r="J60" s="28" t="str">
        <f>'SLA LPS Ex'!B53</f>
        <v>230BB</v>
      </c>
      <c r="K60" s="28" t="str">
        <f>'SLA LPS Ex'!C53</f>
        <v>Skladovací blok PHL</v>
      </c>
      <c r="L60" s="28">
        <f>'SLA LPS Ex'!D53</f>
        <v>1</v>
      </c>
      <c r="M60" s="29">
        <f>'SLA LPS Ex'!E53</f>
        <v>45134</v>
      </c>
      <c r="N60" s="5">
        <f>'SLA LPS Ex'!J56</f>
        <v>0</v>
      </c>
      <c r="O60" s="2">
        <f t="shared" si="7"/>
        <v>4</v>
      </c>
      <c r="P60" s="5">
        <f t="shared" si="9"/>
        <v>0</v>
      </c>
    </row>
    <row r="61" spans="2:16" x14ac:dyDescent="0.25">
      <c r="B61" s="28" t="str">
        <f>'SLA LPS'!B57</f>
        <v>110</v>
      </c>
      <c r="C61" s="28" t="str">
        <f>'SLA LPS'!C57</f>
        <v>Haly A,B</v>
      </c>
      <c r="D61" s="28">
        <f>'SLA LPS'!D57</f>
        <v>5</v>
      </c>
      <c r="E61" s="29">
        <f>'SLA LPS'!E57</f>
        <v>44829</v>
      </c>
      <c r="F61" s="5">
        <f>'SLA LPS'!J60</f>
        <v>0</v>
      </c>
      <c r="G61" s="2">
        <f t="shared" si="6"/>
        <v>1</v>
      </c>
      <c r="H61" s="5">
        <f t="shared" si="8"/>
        <v>0</v>
      </c>
      <c r="J61" s="28" t="str">
        <f>'SLA LPS Ex'!B57</f>
        <v>191</v>
      </c>
      <c r="K61" s="28" t="str">
        <f>'SLA LPS Ex'!C57</f>
        <v>Výdejní lávky pro  AC</v>
      </c>
      <c r="L61" s="28">
        <f>'SLA LPS Ex'!D57</f>
        <v>1</v>
      </c>
      <c r="M61" s="29">
        <f>'SLA LPS Ex'!E57</f>
        <v>45168</v>
      </c>
      <c r="N61" s="5">
        <f>'SLA LPS Ex'!J60</f>
        <v>0</v>
      </c>
      <c r="O61" s="2">
        <f t="shared" si="7"/>
        <v>4</v>
      </c>
      <c r="P61" s="5">
        <f t="shared" si="9"/>
        <v>0</v>
      </c>
    </row>
    <row r="62" spans="2:16" x14ac:dyDescent="0.25">
      <c r="B62" s="28" t="str">
        <f>'SLA LPS'!B61</f>
        <v>551</v>
      </c>
      <c r="C62" s="28" t="str">
        <f>'SLA LPS'!C61</f>
        <v>Psinec</v>
      </c>
      <c r="D62" s="28">
        <f>'SLA LPS'!D61</f>
        <v>5</v>
      </c>
      <c r="E62" s="29">
        <f>'SLA LPS'!E61</f>
        <v>44829</v>
      </c>
      <c r="F62" s="5">
        <f>'SLA LPS'!J64</f>
        <v>0</v>
      </c>
      <c r="G62" s="2">
        <f t="shared" si="6"/>
        <v>1</v>
      </c>
      <c r="H62" s="5">
        <f t="shared" si="8"/>
        <v>0</v>
      </c>
      <c r="J62" s="28" t="str">
        <f>'SLA LPS Ex'!B61</f>
        <v>193</v>
      </c>
      <c r="K62" s="28" t="str">
        <f>'SLA LPS Ex'!C61</f>
        <v>Maloodběr mimo provoz</v>
      </c>
      <c r="L62" s="28">
        <f>'SLA LPS Ex'!D61</f>
        <v>1</v>
      </c>
      <c r="M62" s="29">
        <f>'SLA LPS Ex'!E61</f>
        <v>45168</v>
      </c>
      <c r="N62" s="5">
        <f>'SLA LPS Ex'!J64</f>
        <v>0</v>
      </c>
      <c r="O62" s="2">
        <f t="shared" si="7"/>
        <v>4</v>
      </c>
      <c r="P62" s="5">
        <f t="shared" si="9"/>
        <v>0</v>
      </c>
    </row>
    <row r="63" spans="2:16" x14ac:dyDescent="0.25">
      <c r="B63" s="28" t="str">
        <f>'SLA LPS'!B65</f>
        <v>246</v>
      </c>
      <c r="C63" s="28" t="str">
        <f>'SLA LPS'!C65</f>
        <v>Trafostanice</v>
      </c>
      <c r="D63" s="28">
        <f>'SLA LPS'!D65</f>
        <v>5</v>
      </c>
      <c r="E63" s="29">
        <f>'SLA LPS'!E65</f>
        <v>44829</v>
      </c>
      <c r="F63" s="5">
        <f>'SLA LPS'!J68</f>
        <v>0</v>
      </c>
      <c r="G63" s="2">
        <f t="shared" si="6"/>
        <v>1</v>
      </c>
      <c r="H63" s="5">
        <f t="shared" si="8"/>
        <v>0</v>
      </c>
      <c r="J63" s="28" t="str">
        <f>'SLA LPS Ex'!B65</f>
        <v>220</v>
      </c>
      <c r="K63" s="28" t="str">
        <f>'SLA LPS Ex'!C65</f>
        <v>Skladovací blok PHL</v>
      </c>
      <c r="L63" s="28">
        <f>'SLA LPS Ex'!D65</f>
        <v>1</v>
      </c>
      <c r="M63" s="29">
        <f>'SLA LPS Ex'!E65</f>
        <v>45168</v>
      </c>
      <c r="N63" s="5">
        <f>'SLA LPS Ex'!J68</f>
        <v>0</v>
      </c>
      <c r="O63" s="2">
        <f t="shared" si="7"/>
        <v>4</v>
      </c>
      <c r="P63" s="5">
        <f t="shared" si="9"/>
        <v>0</v>
      </c>
    </row>
    <row r="64" spans="2:16" x14ac:dyDescent="0.25">
      <c r="B64" s="28" t="str">
        <f>'SLA LPS'!B69</f>
        <v>247</v>
      </c>
      <c r="C64" s="28" t="str">
        <f>'SLA LPS'!C69</f>
        <v>Trafostanice</v>
      </c>
      <c r="D64" s="28">
        <f>'SLA LPS'!D69</f>
        <v>5</v>
      </c>
      <c r="E64" s="29">
        <f>'SLA LPS'!E69</f>
        <v>44829</v>
      </c>
      <c r="F64" s="5">
        <f>'SLA LPS'!J72</f>
        <v>0</v>
      </c>
      <c r="G64" s="2">
        <f t="shared" si="6"/>
        <v>1</v>
      </c>
      <c r="H64" s="5">
        <f t="shared" si="8"/>
        <v>0</v>
      </c>
      <c r="J64" s="28" t="str">
        <f>'SLA LPS Ex'!B69</f>
        <v>237</v>
      </c>
      <c r="K64" s="28" t="str">
        <f>'SLA LPS Ex'!C69</f>
        <v>Skladovací blok PHL</v>
      </c>
      <c r="L64" s="28">
        <f>'SLA LPS Ex'!D69</f>
        <v>1</v>
      </c>
      <c r="M64" s="29">
        <f>'SLA LPS Ex'!E69</f>
        <v>45168</v>
      </c>
      <c r="N64" s="5">
        <f>'SLA LPS Ex'!J72</f>
        <v>0</v>
      </c>
      <c r="O64" s="2">
        <f t="shared" si="7"/>
        <v>4</v>
      </c>
      <c r="P64" s="5">
        <f t="shared" si="9"/>
        <v>0</v>
      </c>
    </row>
    <row r="65" spans="2:16" x14ac:dyDescent="0.25">
      <c r="B65" s="28" t="str">
        <f>'SLA LPS'!B73</f>
        <v>244</v>
      </c>
      <c r="C65" s="28" t="str">
        <f>'SLA LPS'!C73</f>
        <v>Trafostanice</v>
      </c>
      <c r="D65" s="28">
        <f>'SLA LPS'!D73</f>
        <v>5</v>
      </c>
      <c r="E65" s="29">
        <f>'SLA LPS'!E73</f>
        <v>44829</v>
      </c>
      <c r="F65" s="5">
        <f>'SLA LPS'!J76</f>
        <v>0</v>
      </c>
      <c r="G65" s="2">
        <f t="shared" si="6"/>
        <v>1</v>
      </c>
      <c r="H65" s="5">
        <f t="shared" si="8"/>
        <v>0</v>
      </c>
      <c r="J65" s="28" t="str">
        <f>'SLA LPS Ex'!B73</f>
        <v>226</v>
      </c>
      <c r="K65" s="28" t="str">
        <f>'SLA LPS Ex'!C73</f>
        <v>Čerpací a přečerpávací stanice PHL</v>
      </c>
      <c r="L65" s="28">
        <f>'SLA LPS Ex'!D73</f>
        <v>1</v>
      </c>
      <c r="M65" s="29">
        <f>'SLA LPS Ex'!E73</f>
        <v>45168</v>
      </c>
      <c r="N65" s="5">
        <f>'SLA LPS Ex'!J76</f>
        <v>0</v>
      </c>
      <c r="O65" s="2">
        <f t="shared" si="7"/>
        <v>4</v>
      </c>
      <c r="P65" s="5">
        <f t="shared" si="9"/>
        <v>0</v>
      </c>
    </row>
    <row r="66" spans="2:16" x14ac:dyDescent="0.25">
      <c r="B66" s="28" t="str">
        <f>'SLA LPS'!B77</f>
        <v>237</v>
      </c>
      <c r="C66" s="28" t="str">
        <f>'SLA LPS'!C77</f>
        <v>Rozvodna</v>
      </c>
      <c r="D66" s="28">
        <f>'SLA LPS'!D77</f>
        <v>5</v>
      </c>
      <c r="E66" s="29">
        <f>'SLA LPS'!E77</f>
        <v>44829</v>
      </c>
      <c r="F66" s="5">
        <f>'SLA LPS'!J80</f>
        <v>0</v>
      </c>
      <c r="G66" s="2">
        <f t="shared" si="6"/>
        <v>1</v>
      </c>
      <c r="H66" s="5">
        <f t="shared" si="8"/>
        <v>0</v>
      </c>
      <c r="J66" s="28" t="str">
        <f>'SLA LPS Ex'!B77</f>
        <v>239</v>
      </c>
      <c r="K66" s="28" t="str">
        <f>'SLA LPS Ex'!C77</f>
        <v>Skladovací blok PHL</v>
      </c>
      <c r="L66" s="28">
        <f>'SLA LPS Ex'!D77</f>
        <v>1</v>
      </c>
      <c r="M66" s="29">
        <f>'SLA LPS Ex'!E77</f>
        <v>45168</v>
      </c>
      <c r="N66" s="5">
        <f>'SLA LPS Ex'!J80</f>
        <v>0</v>
      </c>
      <c r="O66" s="2">
        <f t="shared" si="7"/>
        <v>4</v>
      </c>
      <c r="P66" s="5">
        <f t="shared" si="9"/>
        <v>0</v>
      </c>
    </row>
    <row r="67" spans="2:16" x14ac:dyDescent="0.25">
      <c r="B67" s="28" t="str">
        <f>'SLA LPS'!B81</f>
        <v>130</v>
      </c>
      <c r="C67" s="28" t="str">
        <f>'SLA LPS'!C81</f>
        <v>Upravna vody</v>
      </c>
      <c r="D67" s="28">
        <f>'SLA LPS'!D81</f>
        <v>5</v>
      </c>
      <c r="E67" s="29">
        <f>'SLA LPS'!E81</f>
        <v>44829</v>
      </c>
      <c r="F67" s="5">
        <f>'SLA LPS'!J84</f>
        <v>0</v>
      </c>
      <c r="G67" s="2">
        <f t="shared" si="6"/>
        <v>1</v>
      </c>
      <c r="H67" s="5">
        <f t="shared" si="8"/>
        <v>0</v>
      </c>
      <c r="J67" s="28" t="str">
        <f>'SLA LPS Ex'!B81</f>
        <v>238</v>
      </c>
      <c r="K67" s="28" t="str">
        <f>'SLA LPS Ex'!C81</f>
        <v>Skladovací blok PHL</v>
      </c>
      <c r="L67" s="28">
        <f>'SLA LPS Ex'!D81</f>
        <v>1</v>
      </c>
      <c r="M67" s="29">
        <f>'SLA LPS Ex'!E81</f>
        <v>45168</v>
      </c>
      <c r="N67" s="5">
        <f>'SLA LPS Ex'!J84</f>
        <v>0</v>
      </c>
      <c r="O67" s="2">
        <f t="shared" si="7"/>
        <v>4</v>
      </c>
      <c r="P67" s="5">
        <f t="shared" si="9"/>
        <v>0</v>
      </c>
    </row>
    <row r="68" spans="2:16" x14ac:dyDescent="0.25">
      <c r="B68" s="28" t="str">
        <f>'SLA LPS'!B85</f>
        <v>SHZ</v>
      </c>
      <c r="C68" s="28" t="str">
        <f>'SLA LPS'!C85</f>
        <v>pro obj.238</v>
      </c>
      <c r="D68" s="28">
        <f>'SLA LPS'!D85</f>
        <v>5</v>
      </c>
      <c r="E68" s="29">
        <f>'SLA LPS'!E85</f>
        <v>44829</v>
      </c>
      <c r="F68" s="5">
        <f>'SLA LPS'!J88</f>
        <v>0</v>
      </c>
      <c r="G68" s="2">
        <f t="shared" si="6"/>
        <v>1</v>
      </c>
      <c r="H68" s="5">
        <f t="shared" si="8"/>
        <v>0</v>
      </c>
      <c r="J68" s="28" t="str">
        <f>'SLA LPS Ex'!B85</f>
        <v>701</v>
      </c>
      <c r="K68" s="28" t="str">
        <f>'SLA LPS Ex'!C85</f>
        <v xml:space="preserve">Sklad </v>
      </c>
      <c r="L68" s="28">
        <f>'SLA LPS Ex'!D85</f>
        <v>1</v>
      </c>
      <c r="M68" s="29">
        <f>'SLA LPS Ex'!E85</f>
        <v>45168</v>
      </c>
      <c r="N68" s="5">
        <f>'SLA LPS Ex'!J88</f>
        <v>0</v>
      </c>
      <c r="O68" s="2">
        <f t="shared" si="7"/>
        <v>4</v>
      </c>
      <c r="P68" s="5">
        <f t="shared" si="9"/>
        <v>0</v>
      </c>
    </row>
    <row r="69" spans="2:16" x14ac:dyDescent="0.25">
      <c r="B69" s="28" t="str">
        <f>'SLA LPS'!B89</f>
        <v>SHZ</v>
      </c>
      <c r="C69" s="28" t="str">
        <f>'SLA LPS'!C89</f>
        <v>pro obj.239</v>
      </c>
      <c r="D69" s="28">
        <f>'SLA LPS'!D89</f>
        <v>5</v>
      </c>
      <c r="E69" s="29">
        <f>'SLA LPS'!E89</f>
        <v>44829</v>
      </c>
      <c r="F69" s="5">
        <f>'SLA LPS'!J92</f>
        <v>0</v>
      </c>
      <c r="G69" s="2">
        <f t="shared" si="6"/>
        <v>1</v>
      </c>
      <c r="H69" s="5">
        <f t="shared" si="8"/>
        <v>0</v>
      </c>
      <c r="J69" s="28" t="str">
        <f>'SLA LPS Ex'!B89</f>
        <v>230</v>
      </c>
      <c r="K69" s="28" t="str">
        <f>'SLA LPS Ex'!C89</f>
        <v>Uložiště PHL</v>
      </c>
      <c r="L69" s="28">
        <f>'SLA LPS Ex'!D89</f>
        <v>1</v>
      </c>
      <c r="M69" s="29">
        <f>'SLA LPS Ex'!E89</f>
        <v>45168</v>
      </c>
      <c r="N69" s="5">
        <f>'SLA LPS Ex'!J92</f>
        <v>0</v>
      </c>
      <c r="O69" s="2">
        <f t="shared" si="7"/>
        <v>4</v>
      </c>
      <c r="P69" s="5">
        <f t="shared" si="9"/>
        <v>0</v>
      </c>
    </row>
    <row r="70" spans="2:16" x14ac:dyDescent="0.25">
      <c r="B70" s="28" t="str">
        <f>'SLA LPS'!B93</f>
        <v>100</v>
      </c>
      <c r="C70" s="28" t="str">
        <f>'SLA LPS'!C93</f>
        <v>Dílny udržby strojní</v>
      </c>
      <c r="D70" s="28">
        <f>'SLA LPS'!D93</f>
        <v>5</v>
      </c>
      <c r="E70" s="29">
        <f>'SLA LPS'!E93</f>
        <v>44064</v>
      </c>
      <c r="F70" s="5">
        <f>'SLA LPS'!J96</f>
        <v>0</v>
      </c>
      <c r="G70" s="2">
        <f t="shared" si="6"/>
        <v>1</v>
      </c>
      <c r="H70" s="5">
        <f t="shared" si="8"/>
        <v>0</v>
      </c>
      <c r="J70" s="28" t="str">
        <f>'SLA LPS Ex'!B93</f>
        <v>192</v>
      </c>
      <c r="K70" s="28" t="str">
        <f>'SLA LPS Ex'!C93</f>
        <v>mimo provoz</v>
      </c>
      <c r="L70" s="28">
        <f>'SLA LPS Ex'!D93</f>
        <v>1</v>
      </c>
      <c r="M70" s="29">
        <f>'SLA LPS Ex'!E93</f>
        <v>45168</v>
      </c>
      <c r="N70" s="5">
        <f>'SLA LPS Ex'!J96</f>
        <v>0</v>
      </c>
      <c r="O70" s="2">
        <f t="shared" si="7"/>
        <v>4</v>
      </c>
      <c r="P70" s="5">
        <f t="shared" si="9"/>
        <v>0</v>
      </c>
    </row>
    <row r="71" spans="2:16" x14ac:dyDescent="0.25">
      <c r="B71" s="28" t="str">
        <f>'SLA LPS'!B97</f>
        <v>540</v>
      </c>
      <c r="C71" s="28" t="str">
        <f>'SLA LPS'!C97</f>
        <v>ČOV na VÚ</v>
      </c>
      <c r="D71" s="28">
        <f>'SLA LPS'!D97</f>
        <v>5</v>
      </c>
      <c r="E71" s="29">
        <f>'SLA LPS'!E97</f>
        <v>44064</v>
      </c>
      <c r="F71" s="5">
        <f>'SLA LPS'!J100</f>
        <v>0</v>
      </c>
      <c r="G71" s="2">
        <f t="shared" si="6"/>
        <v>1</v>
      </c>
      <c r="H71" s="5">
        <f t="shared" si="8"/>
        <v>0</v>
      </c>
      <c r="J71" s="28" t="str">
        <f>'SLA LPS Ex'!B97</f>
        <v>195.3</v>
      </c>
      <c r="K71" s="28" t="str">
        <f>'SLA LPS Ex'!C97</f>
        <v>Výdejní lávky pro AC Mimo provoz (TOL)</v>
      </c>
      <c r="L71" s="28">
        <f>'SLA LPS Ex'!D97</f>
        <v>1</v>
      </c>
      <c r="M71" s="29">
        <f>'SLA LPS Ex'!E97</f>
        <v>44795</v>
      </c>
      <c r="N71" s="5">
        <f>'SLA LPS Ex'!J100</f>
        <v>0</v>
      </c>
      <c r="O71" s="2">
        <f t="shared" si="7"/>
        <v>4</v>
      </c>
      <c r="P71" s="5">
        <f t="shared" si="9"/>
        <v>0</v>
      </c>
    </row>
    <row r="72" spans="2:16" ht="26.25" x14ac:dyDescent="0.25">
      <c r="B72" s="28">
        <f>'SLA LPS'!B101</f>
        <v>0</v>
      </c>
      <c r="C72" s="28" t="str">
        <f>'SLA LPS'!C101</f>
        <v>370,701,070, sklad drobného balení,lokoremize</v>
      </c>
      <c r="D72" s="28">
        <f>'SLA LPS'!D101</f>
        <v>5</v>
      </c>
      <c r="E72" s="29">
        <f>'SLA LPS'!E101</f>
        <v>44064</v>
      </c>
      <c r="F72" s="5">
        <f>'SLA LPS'!J104</f>
        <v>0</v>
      </c>
      <c r="G72" s="2">
        <f t="shared" si="6"/>
        <v>1</v>
      </c>
      <c r="H72" s="5">
        <f t="shared" si="8"/>
        <v>0</v>
      </c>
      <c r="J72" s="28" t="str">
        <f>'SLA LPS Ex'!B101</f>
        <v>227.3</v>
      </c>
      <c r="K72" s="82" t="str">
        <f>'SLA LPS Ex'!C101</f>
        <v>Čerpací a přečerpávací stanice PHL Mimo provoz (TOL)</v>
      </c>
      <c r="L72" s="28">
        <f>'SLA LPS Ex'!D101</f>
        <v>1</v>
      </c>
      <c r="M72" s="29">
        <f>'SLA LPS Ex'!E101</f>
        <v>44795</v>
      </c>
      <c r="N72" s="5">
        <f>'SLA LPS Ex'!J104</f>
        <v>0</v>
      </c>
      <c r="O72" s="2">
        <f t="shared" si="7"/>
        <v>4</v>
      </c>
      <c r="P72" s="5">
        <f t="shared" si="9"/>
        <v>0</v>
      </c>
    </row>
    <row r="73" spans="2:16" x14ac:dyDescent="0.25">
      <c r="B73" s="28" t="str">
        <f>'SLA LPS'!B105</f>
        <v>101</v>
      </c>
      <c r="C73" s="28" t="str">
        <f>'SLA LPS'!C105</f>
        <v>autodílna,garáže,čov</v>
      </c>
      <c r="D73" s="28">
        <f>'SLA LPS'!D105</f>
        <v>5</v>
      </c>
      <c r="E73" s="29">
        <f>'SLA LPS'!E105</f>
        <v>43724</v>
      </c>
      <c r="F73" s="5">
        <f>'SLA LPS'!J108</f>
        <v>0</v>
      </c>
      <c r="G73" s="2">
        <f t="shared" si="6"/>
        <v>1</v>
      </c>
      <c r="H73" s="5">
        <f t="shared" si="8"/>
        <v>0</v>
      </c>
      <c r="J73" s="28" t="str">
        <f>'SLA LPS Ex'!B105</f>
        <v>620</v>
      </c>
      <c r="K73" s="28" t="str">
        <f>'SLA LPS Ex'!C105</f>
        <v>Uložiště PHL</v>
      </c>
      <c r="L73" s="28">
        <f>'SLA LPS Ex'!D105</f>
        <v>1</v>
      </c>
      <c r="M73" s="29">
        <f>'SLA LPS Ex'!E105</f>
        <v>44795</v>
      </c>
      <c r="N73" s="5">
        <f>'SLA LPS Ex'!J108</f>
        <v>0</v>
      </c>
      <c r="O73" s="2">
        <f t="shared" si="7"/>
        <v>4</v>
      </c>
      <c r="P73" s="5">
        <f t="shared" si="9"/>
        <v>0</v>
      </c>
    </row>
    <row r="74" spans="2:16" x14ac:dyDescent="0.25">
      <c r="B74" s="28" t="str">
        <f>'SLA LPS'!B109</f>
        <v>701</v>
      </c>
      <c r="C74" s="28" t="str">
        <f>'SLA LPS'!C109</f>
        <v>sklad</v>
      </c>
      <c r="D74" s="28">
        <f>'SLA LPS'!D109</f>
        <v>5</v>
      </c>
      <c r="E74" s="29">
        <f>'SLA LPS'!E109</f>
        <v>43724</v>
      </c>
      <c r="F74" s="5">
        <f>'SLA LPS'!J112</f>
        <v>0</v>
      </c>
      <c r="G74" s="2">
        <f t="shared" si="6"/>
        <v>1</v>
      </c>
      <c r="H74" s="5">
        <f t="shared" si="8"/>
        <v>0</v>
      </c>
      <c r="J74" s="28" t="str">
        <f>'SLA LPS Ex'!B109</f>
        <v>702</v>
      </c>
      <c r="K74" s="28" t="str">
        <f>'SLA LPS Ex'!C109</f>
        <v>Uložiště nebezpečného odpadu a slopu</v>
      </c>
      <c r="L74" s="28">
        <f>'SLA LPS Ex'!D109</f>
        <v>1</v>
      </c>
      <c r="M74" s="29">
        <f>'SLA LPS Ex'!E109</f>
        <v>44795</v>
      </c>
      <c r="N74" s="5">
        <f>'SLA LPS Ex'!J112</f>
        <v>0</v>
      </c>
      <c r="O74" s="2">
        <f t="shared" si="7"/>
        <v>4</v>
      </c>
      <c r="P74" s="5">
        <f t="shared" si="9"/>
        <v>0</v>
      </c>
    </row>
    <row r="75" spans="2:16" x14ac:dyDescent="0.25">
      <c r="B75" s="28" t="str">
        <f>'SLA LPS'!B113</f>
        <v>072</v>
      </c>
      <c r="C75" s="28" t="str">
        <f>'SLA LPS'!C113</f>
        <v>Administrativní budova</v>
      </c>
      <c r="D75" s="28">
        <f>'SLA LPS'!D113</f>
        <v>5</v>
      </c>
      <c r="E75" s="29">
        <f>'SLA LPS'!E113</f>
        <v>43724</v>
      </c>
      <c r="F75" s="5">
        <f>'SLA LPS'!J116</f>
        <v>0</v>
      </c>
      <c r="G75" s="2">
        <f t="shared" si="6"/>
        <v>1</v>
      </c>
      <c r="H75" s="5">
        <f t="shared" si="8"/>
        <v>0</v>
      </c>
      <c r="J75" s="28" t="str">
        <f>'SLA LPS Ex'!B113</f>
        <v>320</v>
      </c>
      <c r="K75" s="28" t="str">
        <f>'SLA LPS Ex'!C113</f>
        <v>Odkalovací nádrže (mimo provoz)</v>
      </c>
      <c r="L75" s="28">
        <f>'SLA LPS Ex'!D113</f>
        <v>1</v>
      </c>
      <c r="M75" s="29">
        <f>'SLA LPS Ex'!E113</f>
        <v>44795</v>
      </c>
      <c r="N75" s="5">
        <f>'SLA LPS Ex'!J116</f>
        <v>0</v>
      </c>
      <c r="O75" s="2">
        <f t="shared" si="7"/>
        <v>4</v>
      </c>
      <c r="P75" s="5">
        <f t="shared" si="9"/>
        <v>0</v>
      </c>
    </row>
    <row r="76" spans="2:16" x14ac:dyDescent="0.25">
      <c r="B76" s="28" t="str">
        <f>'SLA LPS'!B117</f>
        <v>100a</v>
      </c>
      <c r="C76" s="28" t="str">
        <f>'SLA LPS'!C117</f>
        <v>odbt olejů</v>
      </c>
      <c r="D76" s="28">
        <f>'SLA LPS'!D117</f>
        <v>5</v>
      </c>
      <c r="E76" s="29">
        <f>'SLA LPS'!E117</f>
        <v>43724</v>
      </c>
      <c r="F76" s="5">
        <f>'SLA LPS'!J120</f>
        <v>0</v>
      </c>
      <c r="G76" s="2">
        <f t="shared" si="6"/>
        <v>1</v>
      </c>
      <c r="H76" s="5">
        <f t="shared" si="8"/>
        <v>0</v>
      </c>
      <c r="J76" s="28" t="str">
        <f>'SLA LPS Ex'!B117</f>
        <v>342</v>
      </c>
      <c r="K76" s="28" t="str">
        <f>'SLA LPS Ex'!C117</f>
        <v xml:space="preserve">palivové hospodářství,mazutárna </v>
      </c>
      <c r="L76" s="28">
        <f>'SLA LPS Ex'!D117</f>
        <v>1</v>
      </c>
      <c r="M76" s="29">
        <f>'SLA LPS Ex'!E117</f>
        <v>44795</v>
      </c>
      <c r="N76" s="5">
        <f>'SLA LPS Ex'!J120</f>
        <v>0</v>
      </c>
      <c r="O76" s="2">
        <f t="shared" si="7"/>
        <v>4</v>
      </c>
      <c r="P76" s="5">
        <f t="shared" si="9"/>
        <v>0</v>
      </c>
    </row>
    <row r="77" spans="2:16" x14ac:dyDescent="0.25">
      <c r="B77" s="28" t="str">
        <f>'SLA LPS'!B121</f>
        <v>091</v>
      </c>
      <c r="C77" s="28" t="str">
        <f>'SLA LPS'!C121</f>
        <v>Laboratoř</v>
      </c>
      <c r="D77" s="28">
        <f>'SLA LPS'!D121</f>
        <v>5</v>
      </c>
      <c r="E77" s="29">
        <f>'SLA LPS'!E121</f>
        <v>43724</v>
      </c>
      <c r="F77" s="5">
        <f>'SLA LPS'!J124</f>
        <v>0</v>
      </c>
      <c r="G77" s="2">
        <f t="shared" si="6"/>
        <v>1</v>
      </c>
      <c r="H77" s="5">
        <f t="shared" si="8"/>
        <v>0</v>
      </c>
      <c r="J77" s="28" t="str">
        <f>'SLA LPS Ex'!B121</f>
        <v>341.3</v>
      </c>
      <c r="K77" s="28" t="str">
        <f>'SLA LPS Ex'!C121</f>
        <v xml:space="preserve"> Regulační stanice plynu</v>
      </c>
      <c r="L77" s="28">
        <f>'SLA LPS Ex'!D121</f>
        <v>1</v>
      </c>
      <c r="M77" s="29">
        <f>'SLA LPS Ex'!E121</f>
        <v>44795</v>
      </c>
      <c r="N77" s="5">
        <f>'SLA LPS Ex'!J124</f>
        <v>0</v>
      </c>
      <c r="O77" s="2">
        <f t="shared" si="7"/>
        <v>4</v>
      </c>
      <c r="P77" s="5">
        <f t="shared" si="9"/>
        <v>0</v>
      </c>
    </row>
    <row r="78" spans="2:16" x14ac:dyDescent="0.25">
      <c r="B78" s="28" t="str">
        <f>'SLA LPS'!B125</f>
        <v>340</v>
      </c>
      <c r="C78" s="28" t="str">
        <f>'SLA LPS'!C125</f>
        <v>Kotelna a komín kotelny</v>
      </c>
      <c r="D78" s="28">
        <f>'SLA LPS'!D125</f>
        <v>5</v>
      </c>
      <c r="E78" s="29">
        <f>'SLA LPS'!E125</f>
        <v>43724</v>
      </c>
      <c r="F78" s="5">
        <f>'SLA LPS'!J128</f>
        <v>0</v>
      </c>
      <c r="G78" s="2">
        <f t="shared" si="6"/>
        <v>1</v>
      </c>
      <c r="H78" s="5">
        <f t="shared" si="8"/>
        <v>0</v>
      </c>
      <c r="J78" s="28" t="str">
        <f>'SLA LPS Ex'!B125</f>
        <v>222</v>
      </c>
      <c r="K78" s="28" t="str">
        <f>'SLA LPS Ex'!C125</f>
        <v>Čerpací a přečerpávací stanice PHL</v>
      </c>
      <c r="L78" s="28">
        <f>'SLA LPS Ex'!D125</f>
        <v>1</v>
      </c>
      <c r="M78" s="29">
        <f>'SLA LPS Ex'!E125</f>
        <v>44795</v>
      </c>
      <c r="N78" s="5">
        <f>'SLA LPS Ex'!J128</f>
        <v>0</v>
      </c>
      <c r="O78" s="2">
        <f t="shared" si="7"/>
        <v>4</v>
      </c>
      <c r="P78" s="5">
        <f t="shared" si="9"/>
        <v>0</v>
      </c>
    </row>
    <row r="79" spans="2:16" x14ac:dyDescent="0.25">
      <c r="B79" s="28" t="str">
        <f>'SLA LPS'!B129</f>
        <v>341.2</v>
      </c>
      <c r="C79" s="28" t="str">
        <f>'SLA LPS'!C129</f>
        <v>mazutárna stará,nová</v>
      </c>
      <c r="D79" s="28">
        <f>'SLA LPS'!D129</f>
        <v>5</v>
      </c>
      <c r="E79" s="29">
        <f>'SLA LPS'!E129</f>
        <v>43724</v>
      </c>
      <c r="F79" s="5">
        <f>'SLA LPS'!J132</f>
        <v>0</v>
      </c>
      <c r="G79" s="2">
        <f t="shared" si="6"/>
        <v>1</v>
      </c>
      <c r="H79" s="5">
        <f t="shared" si="8"/>
        <v>0</v>
      </c>
      <c r="J79" s="28" t="str">
        <f>'SLA LPS Ex'!B129</f>
        <v>326</v>
      </c>
      <c r="K79" s="28" t="str">
        <f>'SLA LPS Ex'!C129</f>
        <v>Kalové pole u 042 horní vrátnice</v>
      </c>
      <c r="L79" s="28">
        <f>'SLA LPS Ex'!D129</f>
        <v>1</v>
      </c>
      <c r="M79" s="29">
        <f>'SLA LPS Ex'!E129</f>
        <v>44795</v>
      </c>
      <c r="N79" s="5">
        <f>'SLA LPS Ex'!J132</f>
        <v>0</v>
      </c>
      <c r="O79" s="2">
        <f t="shared" si="7"/>
        <v>4</v>
      </c>
      <c r="P79" s="5">
        <f t="shared" si="9"/>
        <v>0</v>
      </c>
    </row>
    <row r="80" spans="2:16" x14ac:dyDescent="0.25">
      <c r="B80" s="28" t="str">
        <f>'SLA LPS'!B133</f>
        <v>227.3</v>
      </c>
      <c r="C80" s="28" t="str">
        <f>'SLA LPS'!C133</f>
        <v>čerpací stanice TOL</v>
      </c>
      <c r="D80" s="28">
        <f>'SLA LPS'!D133</f>
        <v>5</v>
      </c>
      <c r="E80" s="29">
        <f>'SLA LPS'!E133</f>
        <v>43724</v>
      </c>
      <c r="F80" s="5">
        <f>'SLA LPS'!J136</f>
        <v>0</v>
      </c>
      <c r="G80" s="2">
        <f t="shared" si="6"/>
        <v>1</v>
      </c>
      <c r="H80" s="5">
        <f t="shared" si="8"/>
        <v>0</v>
      </c>
      <c r="J80" s="28" t="str">
        <f>'SLA LPS Ex'!B133</f>
        <v>237.1</v>
      </c>
      <c r="K80" s="28" t="str">
        <f>'SLA LPS Ex'!C133</f>
        <v>Uložiště PHL</v>
      </c>
      <c r="L80" s="28">
        <f>'SLA LPS Ex'!D133</f>
        <v>1</v>
      </c>
      <c r="M80" s="29">
        <f>'SLA LPS Ex'!E133</f>
        <v>44818</v>
      </c>
      <c r="N80" s="5">
        <f>'SLA LPS Ex'!J136</f>
        <v>0</v>
      </c>
      <c r="O80" s="2">
        <f t="shared" si="7"/>
        <v>4</v>
      </c>
      <c r="P80" s="5">
        <f t="shared" si="9"/>
        <v>0</v>
      </c>
    </row>
    <row r="81" spans="2:16" x14ac:dyDescent="0.25">
      <c r="B81" s="28" t="str">
        <f>'SLA LPS'!B137</f>
        <v>041</v>
      </c>
      <c r="C81" s="28" t="str">
        <f>'SLA LPS'!C137</f>
        <v>Dolní vrátnice</v>
      </c>
      <c r="D81" s="28">
        <f>'SLA LPS'!D137</f>
        <v>5</v>
      </c>
      <c r="E81" s="29">
        <f>'SLA LPS'!E137</f>
        <v>44008</v>
      </c>
      <c r="F81" s="5">
        <f>'SLA LPS'!J140</f>
        <v>0</v>
      </c>
      <c r="G81" s="2">
        <f t="shared" si="6"/>
        <v>1</v>
      </c>
      <c r="H81" s="5">
        <f t="shared" si="8"/>
        <v>0</v>
      </c>
      <c r="J81" s="28" t="str">
        <f>'SLA LPS Ex'!B137</f>
        <v>235</v>
      </c>
      <c r="K81" s="28" t="str">
        <f>'SLA LPS Ex'!C137</f>
        <v>Uložiště PHL</v>
      </c>
      <c r="L81" s="28">
        <f>'SLA LPS Ex'!D137</f>
        <v>1</v>
      </c>
      <c r="M81" s="29">
        <f>'SLA LPS Ex'!E137</f>
        <v>44818</v>
      </c>
      <c r="N81" s="5">
        <f>'SLA LPS Ex'!J140</f>
        <v>0</v>
      </c>
      <c r="O81" s="2">
        <f t="shared" si="7"/>
        <v>4</v>
      </c>
      <c r="P81" s="5">
        <f t="shared" si="9"/>
        <v>0</v>
      </c>
    </row>
    <row r="82" spans="2:16" x14ac:dyDescent="0.25">
      <c r="B82" s="28" t="str">
        <f>'SLA LPS'!B141</f>
        <v>050</v>
      </c>
      <c r="C82" s="28" t="str">
        <f>'SLA LPS'!C141</f>
        <v>Bývalá jídelna</v>
      </c>
      <c r="D82" s="28">
        <f>'SLA LPS'!D141</f>
        <v>5</v>
      </c>
      <c r="E82" s="29">
        <f>'SLA LPS'!E141</f>
        <v>44008</v>
      </c>
      <c r="F82" s="5">
        <f>'SLA LPS'!J144</f>
        <v>0</v>
      </c>
      <c r="G82" s="2">
        <f t="shared" si="6"/>
        <v>1</v>
      </c>
      <c r="H82" s="5">
        <f t="shared" si="8"/>
        <v>0</v>
      </c>
      <c r="J82" s="28" t="str">
        <f>'SLA LPS Ex'!B141</f>
        <v>236</v>
      </c>
      <c r="K82" s="28" t="str">
        <f>'SLA LPS Ex'!C141</f>
        <v xml:space="preserve"> Uložiště PHL</v>
      </c>
      <c r="L82" s="28">
        <f>'SLA LPS Ex'!D141</f>
        <v>1</v>
      </c>
      <c r="M82" s="29">
        <f>'SLA LPS Ex'!E141</f>
        <v>44818</v>
      </c>
      <c r="N82" s="5">
        <f>'SLA LPS Ex'!J144</f>
        <v>0</v>
      </c>
      <c r="O82" s="2">
        <f t="shared" si="7"/>
        <v>4</v>
      </c>
      <c r="P82" s="5">
        <f t="shared" si="9"/>
        <v>0</v>
      </c>
    </row>
    <row r="83" spans="2:16" x14ac:dyDescent="0.25">
      <c r="B83" s="28" t="str">
        <f>'SLA LPS'!B145</f>
        <v>160</v>
      </c>
      <c r="C83" s="28" t="str">
        <f>'SLA LPS'!C145</f>
        <v>sklad bloků</v>
      </c>
      <c r="D83" s="28">
        <f>'SLA LPS'!D145</f>
        <v>5</v>
      </c>
      <c r="E83" s="29">
        <f>'SLA LPS'!E145</f>
        <v>44008</v>
      </c>
      <c r="F83" s="5">
        <f>'SLA LPS'!J148</f>
        <v>0</v>
      </c>
      <c r="G83" s="2">
        <f t="shared" si="6"/>
        <v>1</v>
      </c>
      <c r="H83" s="5">
        <f t="shared" si="8"/>
        <v>0</v>
      </c>
      <c r="J83" s="28"/>
      <c r="K83" s="28"/>
      <c r="L83" s="28"/>
      <c r="M83" s="29"/>
      <c r="N83" s="5"/>
      <c r="O83" s="2"/>
      <c r="P83" s="5"/>
    </row>
    <row r="84" spans="2:16" x14ac:dyDescent="0.25">
      <c r="B84" s="28" t="str">
        <f>'SLA LPS'!B149</f>
        <v>170</v>
      </c>
      <c r="C84" s="28" t="str">
        <f>'SLA LPS'!C149</f>
        <v>sklad blojů</v>
      </c>
      <c r="D84" s="28">
        <f>'SLA LPS'!D149</f>
        <v>5</v>
      </c>
      <c r="E84" s="29">
        <f>'SLA LPS'!E149</f>
        <v>44008</v>
      </c>
      <c r="F84" s="5">
        <f>'SLA LPS'!J152</f>
        <v>0</v>
      </c>
      <c r="G84" s="2">
        <f t="shared" si="6"/>
        <v>1</v>
      </c>
      <c r="H84" s="5">
        <f t="shared" si="8"/>
        <v>0</v>
      </c>
      <c r="J84" s="28"/>
      <c r="K84" s="28"/>
      <c r="L84" s="28"/>
      <c r="M84" s="29"/>
      <c r="N84" s="5"/>
      <c r="O84" s="2"/>
      <c r="P84" s="5"/>
    </row>
    <row r="85" spans="2:16" x14ac:dyDescent="0.25">
      <c r="B85" s="28" t="str">
        <f>'SLA LPS'!B153</f>
        <v>481</v>
      </c>
      <c r="C85" s="28" t="str">
        <f>'SLA LPS'!C153</f>
        <v xml:space="preserve">Uložiště prázdných sudů </v>
      </c>
      <c r="D85" s="28">
        <f>'SLA LPS'!D153</f>
        <v>5</v>
      </c>
      <c r="E85" s="29">
        <f>'SLA LPS'!E153</f>
        <v>44008</v>
      </c>
      <c r="F85" s="5">
        <f>'SLA LPS'!J156</f>
        <v>0</v>
      </c>
      <c r="G85" s="2">
        <f t="shared" si="6"/>
        <v>1</v>
      </c>
      <c r="H85" s="5">
        <f t="shared" si="8"/>
        <v>0</v>
      </c>
      <c r="J85" s="28"/>
      <c r="K85" s="28"/>
      <c r="L85" s="28"/>
      <c r="M85" s="29"/>
      <c r="N85" s="5"/>
      <c r="O85" s="2"/>
      <c r="P85" s="5"/>
    </row>
    <row r="86" spans="2:16" x14ac:dyDescent="0.25">
      <c r="B86" s="28" t="str">
        <f>'SLA LPS'!B157</f>
        <v>082</v>
      </c>
      <c r="C86" s="28" t="str">
        <f>'SLA LPS'!C157</f>
        <v>Domek obsluhy u plnícího kanálu</v>
      </c>
      <c r="D86" s="28">
        <f>'SLA LPS'!D157</f>
        <v>5</v>
      </c>
      <c r="E86" s="29">
        <f>'SLA LPS'!E157</f>
        <v>44008</v>
      </c>
      <c r="F86" s="5">
        <f>'SLA LPS'!J160</f>
        <v>0</v>
      </c>
      <c r="G86" s="2">
        <f t="shared" si="6"/>
        <v>1</v>
      </c>
      <c r="H86" s="5">
        <f t="shared" si="8"/>
        <v>0</v>
      </c>
      <c r="J86" s="28"/>
      <c r="K86" s="28"/>
      <c r="L86" s="28"/>
      <c r="M86" s="29"/>
      <c r="N86" s="5"/>
      <c r="O86" s="2"/>
      <c r="P86" s="5"/>
    </row>
    <row r="87" spans="2:16" x14ac:dyDescent="0.25">
      <c r="B87" s="28" t="str">
        <f>'SLA LPS'!B161</f>
        <v>521</v>
      </c>
      <c r="C87" s="28" t="str">
        <f>'SLA LPS'!C161</f>
        <v>HZS</v>
      </c>
      <c r="D87" s="28">
        <f>'SLA LPS'!D161</f>
        <v>5</v>
      </c>
      <c r="E87" s="29">
        <f>'SLA LPS'!E161</f>
        <v>44008</v>
      </c>
      <c r="F87" s="5">
        <f>'SLA LPS'!J164</f>
        <v>0</v>
      </c>
      <c r="G87" s="2">
        <f t="shared" si="6"/>
        <v>1</v>
      </c>
      <c r="H87" s="5">
        <f t="shared" si="8"/>
        <v>0</v>
      </c>
      <c r="J87" s="28"/>
      <c r="K87" s="28"/>
      <c r="L87" s="28"/>
      <c r="M87" s="29"/>
      <c r="N87" s="5"/>
      <c r="O87" s="2"/>
      <c r="P87" s="5"/>
    </row>
    <row r="88" spans="2:16" x14ac:dyDescent="0.25">
      <c r="B88" s="28" t="str">
        <f>'SLA LPS'!B165</f>
        <v>790</v>
      </c>
      <c r="C88" s="28" t="str">
        <f>'SLA LPS'!C165</f>
        <v>Rekreační chaty</v>
      </c>
      <c r="D88" s="28">
        <f>'SLA LPS'!D165</f>
        <v>3</v>
      </c>
      <c r="E88" s="29">
        <f>'SLA LPS'!E165</f>
        <v>44313</v>
      </c>
      <c r="F88" s="5">
        <f>'SLA LPS'!J168</f>
        <v>0</v>
      </c>
      <c r="G88" s="2">
        <f t="shared" si="6"/>
        <v>1</v>
      </c>
      <c r="H88" s="5">
        <f t="shared" si="8"/>
        <v>0</v>
      </c>
      <c r="J88" s="28"/>
      <c r="K88" s="28"/>
      <c r="L88" s="28"/>
      <c r="M88" s="29"/>
      <c r="N88" s="5"/>
      <c r="O88" s="2"/>
      <c r="P88" s="5"/>
    </row>
    <row r="90" spans="2:16" x14ac:dyDescent="0.25">
      <c r="B90" s="31" t="s">
        <v>52</v>
      </c>
    </row>
    <row r="91" spans="2:16" ht="56.1" customHeight="1" x14ac:dyDescent="0.25">
      <c r="B91" s="14" t="s">
        <v>47</v>
      </c>
      <c r="C91" s="14" t="s">
        <v>53</v>
      </c>
      <c r="D91" s="76" t="s">
        <v>54</v>
      </c>
      <c r="E91" s="27" t="s">
        <v>55</v>
      </c>
      <c r="F91" s="25" t="s">
        <v>49</v>
      </c>
      <c r="G91" s="14" t="s">
        <v>50</v>
      </c>
      <c r="H91" s="14" t="s">
        <v>2</v>
      </c>
    </row>
    <row r="92" spans="2:16" x14ac:dyDescent="0.25">
      <c r="B92" s="3">
        <v>1</v>
      </c>
      <c r="C92" s="2" t="s">
        <v>56</v>
      </c>
      <c r="D92" s="75">
        <v>10</v>
      </c>
      <c r="E92" s="59">
        <f>'Sklady Rekapitulace '!$C$54</f>
        <v>0</v>
      </c>
      <c r="F92" s="5">
        <f>D92*E92</f>
        <v>0</v>
      </c>
      <c r="G92" s="2">
        <f>IF(B92&lt;5,TRUNC(4/B92),1)</f>
        <v>4</v>
      </c>
      <c r="H92" s="5">
        <f t="shared" ref="H92:H104" si="10">F92*G92</f>
        <v>0</v>
      </c>
    </row>
    <row r="93" spans="2:16" x14ac:dyDescent="0.25">
      <c r="B93" s="3">
        <v>1</v>
      </c>
      <c r="C93" s="2" t="s">
        <v>57</v>
      </c>
      <c r="D93" s="3">
        <v>28</v>
      </c>
      <c r="E93" s="59">
        <f>'Sklady Rekapitulace '!$C$55</f>
        <v>0</v>
      </c>
      <c r="F93" s="5">
        <f t="shared" ref="F93:F104" si="11">D93*E93</f>
        <v>0</v>
      </c>
      <c r="G93" s="2">
        <f t="shared" ref="G93:G104" si="12">IF(B93&lt;5,TRUNC(4/B93),1)</f>
        <v>4</v>
      </c>
      <c r="H93" s="5">
        <f t="shared" si="10"/>
        <v>0</v>
      </c>
    </row>
    <row r="94" spans="2:16" x14ac:dyDescent="0.25">
      <c r="B94" s="3">
        <v>0.5</v>
      </c>
      <c r="C94" s="2" t="s">
        <v>58</v>
      </c>
      <c r="D94" s="3">
        <v>3</v>
      </c>
      <c r="E94" s="59">
        <f>'Sklady Rekapitulace '!$C$56</f>
        <v>0</v>
      </c>
      <c r="F94" s="5">
        <f t="shared" si="11"/>
        <v>0</v>
      </c>
      <c r="G94" s="2">
        <f t="shared" si="12"/>
        <v>8</v>
      </c>
      <c r="H94" s="5">
        <f t="shared" si="10"/>
        <v>0</v>
      </c>
    </row>
    <row r="95" spans="2:16" x14ac:dyDescent="0.25">
      <c r="B95" s="3">
        <v>0.25</v>
      </c>
      <c r="C95" s="2" t="s">
        <v>59</v>
      </c>
      <c r="D95" s="3">
        <v>1</v>
      </c>
      <c r="E95" s="59">
        <f>'Sklady Rekapitulace '!$C$57</f>
        <v>0</v>
      </c>
      <c r="F95" s="5">
        <f t="shared" si="11"/>
        <v>0</v>
      </c>
      <c r="G95" s="2">
        <f t="shared" si="12"/>
        <v>16</v>
      </c>
      <c r="H95" s="5">
        <f t="shared" si="10"/>
        <v>0</v>
      </c>
    </row>
    <row r="96" spans="2:16" x14ac:dyDescent="0.25">
      <c r="B96" s="3">
        <v>0.5</v>
      </c>
      <c r="C96" s="2" t="s">
        <v>59</v>
      </c>
      <c r="D96" s="3">
        <v>76</v>
      </c>
      <c r="E96" s="59">
        <f>'Sklady Rekapitulace '!$C$58</f>
        <v>0</v>
      </c>
      <c r="F96" s="5">
        <f t="shared" si="11"/>
        <v>0</v>
      </c>
      <c r="G96" s="2">
        <f t="shared" si="12"/>
        <v>8</v>
      </c>
      <c r="H96" s="5">
        <f t="shared" si="10"/>
        <v>0</v>
      </c>
    </row>
    <row r="97" spans="2:8" x14ac:dyDescent="0.25">
      <c r="B97" s="3">
        <v>1</v>
      </c>
      <c r="C97" s="2" t="s">
        <v>59</v>
      </c>
      <c r="D97" s="3">
        <v>122</v>
      </c>
      <c r="E97" s="59">
        <f>'Sklady Rekapitulace '!$C$59</f>
        <v>0</v>
      </c>
      <c r="F97" s="5">
        <f t="shared" si="11"/>
        <v>0</v>
      </c>
      <c r="G97" s="2">
        <f t="shared" si="12"/>
        <v>4</v>
      </c>
      <c r="H97" s="5">
        <f t="shared" si="10"/>
        <v>0</v>
      </c>
    </row>
    <row r="98" spans="2:8" x14ac:dyDescent="0.25">
      <c r="B98" s="3">
        <v>2</v>
      </c>
      <c r="C98" s="2" t="s">
        <v>59</v>
      </c>
      <c r="D98" s="3">
        <v>428</v>
      </c>
      <c r="E98" s="59">
        <f>'Sklady Rekapitulace '!$C$60</f>
        <v>0</v>
      </c>
      <c r="F98" s="5">
        <f t="shared" si="11"/>
        <v>0</v>
      </c>
      <c r="G98" s="2">
        <f t="shared" si="12"/>
        <v>2</v>
      </c>
      <c r="H98" s="5">
        <f t="shared" si="10"/>
        <v>0</v>
      </c>
    </row>
    <row r="99" spans="2:8" x14ac:dyDescent="0.25">
      <c r="B99" s="3">
        <v>0.5</v>
      </c>
      <c r="C99" s="2" t="s">
        <v>60</v>
      </c>
      <c r="D99" s="3">
        <v>3</v>
      </c>
      <c r="E99" s="59">
        <f>'Sklady Rekapitulace '!$C$61</f>
        <v>0</v>
      </c>
      <c r="F99" s="5">
        <f t="shared" si="11"/>
        <v>0</v>
      </c>
      <c r="G99" s="2">
        <f t="shared" si="12"/>
        <v>8</v>
      </c>
      <c r="H99" s="5">
        <f t="shared" si="10"/>
        <v>0</v>
      </c>
    </row>
    <row r="100" spans="2:8" x14ac:dyDescent="0.25">
      <c r="B100" s="3">
        <v>1</v>
      </c>
      <c r="C100" s="2" t="s">
        <v>60</v>
      </c>
      <c r="D100" s="3">
        <v>40</v>
      </c>
      <c r="E100" s="59">
        <f>'Sklady Rekapitulace '!$C$62</f>
        <v>0</v>
      </c>
      <c r="F100" s="5">
        <f t="shared" si="11"/>
        <v>0</v>
      </c>
      <c r="G100" s="2">
        <f t="shared" si="12"/>
        <v>4</v>
      </c>
      <c r="H100" s="5">
        <f t="shared" si="10"/>
        <v>0</v>
      </c>
    </row>
    <row r="101" spans="2:8" x14ac:dyDescent="0.25">
      <c r="B101" s="3">
        <v>2</v>
      </c>
      <c r="C101" s="2" t="s">
        <v>60</v>
      </c>
      <c r="D101" s="3">
        <v>220</v>
      </c>
      <c r="E101" s="59">
        <f>'Sklady Rekapitulace '!$C$63</f>
        <v>0</v>
      </c>
      <c r="F101" s="5">
        <f t="shared" si="11"/>
        <v>0</v>
      </c>
      <c r="G101" s="2">
        <f t="shared" si="12"/>
        <v>2</v>
      </c>
      <c r="H101" s="5">
        <f t="shared" si="10"/>
        <v>0</v>
      </c>
    </row>
    <row r="102" spans="2:8" x14ac:dyDescent="0.25">
      <c r="B102" s="3">
        <v>0.5</v>
      </c>
      <c r="C102" s="2" t="s">
        <v>61</v>
      </c>
      <c r="D102" s="3">
        <v>0</v>
      </c>
      <c r="E102" s="59">
        <f>'Sklady Rekapitulace '!$C$64</f>
        <v>0</v>
      </c>
      <c r="F102" s="5">
        <f t="shared" si="11"/>
        <v>0</v>
      </c>
      <c r="G102" s="2">
        <f t="shared" si="12"/>
        <v>8</v>
      </c>
      <c r="H102" s="5">
        <f t="shared" si="10"/>
        <v>0</v>
      </c>
    </row>
    <row r="103" spans="2:8" x14ac:dyDescent="0.25">
      <c r="B103" s="3">
        <v>1</v>
      </c>
      <c r="C103" s="2" t="s">
        <v>61</v>
      </c>
      <c r="D103" s="3">
        <v>0</v>
      </c>
      <c r="E103" s="59">
        <f>'Sklady Rekapitulace '!$C$65</f>
        <v>0</v>
      </c>
      <c r="F103" s="5">
        <f t="shared" si="11"/>
        <v>0</v>
      </c>
      <c r="G103" s="2">
        <f t="shared" si="12"/>
        <v>4</v>
      </c>
      <c r="H103" s="5">
        <f t="shared" si="10"/>
        <v>0</v>
      </c>
    </row>
    <row r="104" spans="2:8" x14ac:dyDescent="0.25">
      <c r="B104" s="3">
        <v>2</v>
      </c>
      <c r="C104" s="2" t="s">
        <v>61</v>
      </c>
      <c r="D104" s="3">
        <v>41</v>
      </c>
      <c r="E104" s="59">
        <f>'Sklady Rekapitulace '!$C$66</f>
        <v>0</v>
      </c>
      <c r="F104" s="5">
        <f t="shared" si="11"/>
        <v>0</v>
      </c>
      <c r="G104" s="2">
        <f t="shared" si="12"/>
        <v>2</v>
      </c>
      <c r="H104" s="5">
        <f t="shared" si="10"/>
        <v>0</v>
      </c>
    </row>
    <row r="105" spans="2:8" x14ac:dyDescent="0.25">
      <c r="B105" s="62"/>
      <c r="C105" s="73" t="s">
        <v>62</v>
      </c>
      <c r="D105" s="73"/>
      <c r="E105" s="73"/>
      <c r="F105" s="74">
        <f>SUM(F92:F104)</f>
        <v>0</v>
      </c>
      <c r="G105" s="73"/>
      <c r="H105" s="74">
        <f>SUM(H92:H104)</f>
        <v>0</v>
      </c>
    </row>
  </sheetData>
  <sheetProtection algorithmName="SHA-512" hashValue="c2iZ4ZbaKFcUDAxJ+ufayOvsLSN9tWiEQ8BDrDleRfKZP+rqFevdQ6rKZUDVr0LZuegzW6P6vnRMzRwVlcqCew==" saltValue="99msjKaP2sk//2uqX1wPBQ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B5368-A7FB-46AE-B20D-47CD3E33DDE9}">
  <sheetPr>
    <pageSetUpPr fitToPage="1"/>
  </sheetPr>
  <dimension ref="A1:J32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437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409</v>
      </c>
      <c r="C5" s="52" t="s">
        <v>438</v>
      </c>
      <c r="D5" s="53">
        <v>4</v>
      </c>
      <c r="E5" s="54">
        <v>43957</v>
      </c>
      <c r="F5" s="15" t="s">
        <v>26</v>
      </c>
      <c r="G5" s="53" t="s">
        <v>70</v>
      </c>
      <c r="H5" s="53">
        <v>1</v>
      </c>
      <c r="I5" s="22">
        <f>'Sklady Rekapitulace '!$F$44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3</v>
      </c>
      <c r="I6" s="20">
        <f>'Sklady Rekapitulace '!$F$45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'!$F$46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93</v>
      </c>
      <c r="C9" s="10" t="s">
        <v>379</v>
      </c>
      <c r="D9" s="3">
        <v>4</v>
      </c>
      <c r="E9" s="43">
        <v>45170</v>
      </c>
      <c r="F9" s="2" t="s">
        <v>26</v>
      </c>
      <c r="G9" s="3" t="s">
        <v>70</v>
      </c>
      <c r="H9" s="3">
        <v>1</v>
      </c>
      <c r="I9" s="22">
        <f>'Sklady Rekapitulace '!$F$44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7</v>
      </c>
      <c r="I10" s="20">
        <f>'Sklady Rekapitulace '!$F$45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'!$F$46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277</v>
      </c>
      <c r="C13" s="52" t="s">
        <v>415</v>
      </c>
      <c r="D13" s="53">
        <v>4</v>
      </c>
      <c r="E13" s="54">
        <v>45170</v>
      </c>
      <c r="F13" s="15" t="s">
        <v>26</v>
      </c>
      <c r="G13" s="53" t="s">
        <v>70</v>
      </c>
      <c r="H13" s="53">
        <v>1</v>
      </c>
      <c r="I13" s="22">
        <f>'Sklady Rekapitulace '!$F$44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2</v>
      </c>
      <c r="I14" s="20">
        <f>'Sklady Rekapitulace '!$F$45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'!$F$46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176</v>
      </c>
      <c r="C17" s="10" t="s">
        <v>439</v>
      </c>
      <c r="D17" s="3">
        <v>4</v>
      </c>
      <c r="E17" s="43">
        <v>43957</v>
      </c>
      <c r="F17" s="2" t="s">
        <v>26</v>
      </c>
      <c r="G17" s="3" t="s">
        <v>70</v>
      </c>
      <c r="H17" s="3">
        <v>1</v>
      </c>
      <c r="I17" s="22">
        <f>'Sklady Rekapitulace '!$F$44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6</v>
      </c>
      <c r="I18" s="20">
        <f>'Sklady Rekapitulace '!$F$45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'!$F$46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312</v>
      </c>
      <c r="C21" s="52" t="s">
        <v>440</v>
      </c>
      <c r="D21" s="53">
        <v>4</v>
      </c>
      <c r="E21" s="54">
        <v>45170</v>
      </c>
      <c r="F21" s="15" t="s">
        <v>26</v>
      </c>
      <c r="G21" s="53" t="s">
        <v>70</v>
      </c>
      <c r="H21" s="53">
        <v>1</v>
      </c>
      <c r="I21" s="22">
        <f>'Sklady Rekapitulace '!$F$44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4</v>
      </c>
      <c r="I22" s="20">
        <f>'Sklady Rekapitulace '!$F$45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'!$F$46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  <row r="25" spans="1:10" x14ac:dyDescent="0.2">
      <c r="A25" s="2"/>
      <c r="B25" s="55" t="s">
        <v>228</v>
      </c>
      <c r="C25" s="10" t="s">
        <v>441</v>
      </c>
      <c r="D25" s="3">
        <v>4</v>
      </c>
      <c r="E25" s="43">
        <v>45170</v>
      </c>
      <c r="F25" s="2" t="s">
        <v>26</v>
      </c>
      <c r="G25" s="3" t="s">
        <v>70</v>
      </c>
      <c r="H25" s="3">
        <v>1</v>
      </c>
      <c r="I25" s="22">
        <f>'Sklady Rekapitulace '!$F$44</f>
        <v>0</v>
      </c>
      <c r="J25" s="5">
        <f>H25*I25</f>
        <v>0</v>
      </c>
    </row>
    <row r="26" spans="1:10" x14ac:dyDescent="0.2">
      <c r="A26" s="2"/>
      <c r="B26" s="24"/>
      <c r="C26" s="42"/>
      <c r="D26" s="3"/>
      <c r="E26" s="43"/>
      <c r="F26" s="2" t="s">
        <v>27</v>
      </c>
      <c r="G26" s="3" t="s">
        <v>72</v>
      </c>
      <c r="H26" s="3">
        <v>1</v>
      </c>
      <c r="I26" s="20">
        <f>'Sklady Rekapitulace '!$F$45</f>
        <v>0</v>
      </c>
      <c r="J26" s="5">
        <f t="shared" ref="J26:J27" si="5">H26*I26</f>
        <v>0</v>
      </c>
    </row>
    <row r="27" spans="1:10" x14ac:dyDescent="0.2">
      <c r="A27" s="2"/>
      <c r="B27" s="24"/>
      <c r="C27" s="42"/>
      <c r="D27" s="3"/>
      <c r="E27" s="43"/>
      <c r="F27" s="2" t="s">
        <v>28</v>
      </c>
      <c r="G27" s="3" t="s">
        <v>70</v>
      </c>
      <c r="H27" s="3">
        <v>1</v>
      </c>
      <c r="I27" s="20">
        <f>'Sklady Rekapitulace '!$F$46</f>
        <v>0</v>
      </c>
      <c r="J27" s="5">
        <f t="shared" si="5"/>
        <v>0</v>
      </c>
    </row>
    <row r="28" spans="1:10" ht="13.5" thickBot="1" x14ac:dyDescent="0.25">
      <c r="A28" s="12"/>
      <c r="B28" s="44"/>
      <c r="C28" s="45" t="s">
        <v>197</v>
      </c>
      <c r="D28" s="46"/>
      <c r="E28" s="47"/>
      <c r="F28" s="48"/>
      <c r="G28" s="46"/>
      <c r="H28" s="46"/>
      <c r="I28" s="21"/>
      <c r="J28" s="7">
        <f>SUM(J25:J27)</f>
        <v>0</v>
      </c>
    </row>
    <row r="29" spans="1:10" x14ac:dyDescent="0.2">
      <c r="A29" s="15"/>
      <c r="B29" s="51" t="s">
        <v>394</v>
      </c>
      <c r="C29" s="52" t="s">
        <v>442</v>
      </c>
      <c r="D29" s="53">
        <v>4</v>
      </c>
      <c r="E29" s="54">
        <v>43965</v>
      </c>
      <c r="F29" s="15" t="s">
        <v>26</v>
      </c>
      <c r="G29" s="53" t="s">
        <v>70</v>
      </c>
      <c r="H29" s="53">
        <v>1</v>
      </c>
      <c r="I29" s="22">
        <f>'Sklady Rekapitulace '!$F$44</f>
        <v>0</v>
      </c>
      <c r="J29" s="8">
        <f>H29*I29</f>
        <v>0</v>
      </c>
    </row>
    <row r="30" spans="1:10" x14ac:dyDescent="0.2">
      <c r="A30" s="2"/>
      <c r="B30" s="24"/>
      <c r="C30" s="42"/>
      <c r="D30" s="3"/>
      <c r="E30" s="43"/>
      <c r="F30" s="2" t="s">
        <v>27</v>
      </c>
      <c r="G30" s="3" t="s">
        <v>72</v>
      </c>
      <c r="H30" s="3">
        <v>4</v>
      </c>
      <c r="I30" s="20">
        <f>'Sklady Rekapitulace '!$F$45</f>
        <v>0</v>
      </c>
      <c r="J30" s="5">
        <f t="shared" ref="J30:J31" si="6">H30*I30</f>
        <v>0</v>
      </c>
    </row>
    <row r="31" spans="1:10" x14ac:dyDescent="0.2">
      <c r="A31" s="2"/>
      <c r="B31" s="24"/>
      <c r="C31" s="42"/>
      <c r="D31" s="3"/>
      <c r="E31" s="43"/>
      <c r="F31" s="2" t="s">
        <v>28</v>
      </c>
      <c r="G31" s="3" t="s">
        <v>70</v>
      </c>
      <c r="H31" s="3">
        <v>1</v>
      </c>
      <c r="I31" s="20">
        <f>'Sklady Rekapitulace '!$F$46</f>
        <v>0</v>
      </c>
      <c r="J31" s="5">
        <f t="shared" si="6"/>
        <v>0</v>
      </c>
    </row>
    <row r="32" spans="1:10" ht="13.5" thickBot="1" x14ac:dyDescent="0.25">
      <c r="A32" s="12"/>
      <c r="B32" s="44"/>
      <c r="C32" s="45" t="s">
        <v>197</v>
      </c>
      <c r="D32" s="46"/>
      <c r="E32" s="47"/>
      <c r="F32" s="48"/>
      <c r="G32" s="46"/>
      <c r="H32" s="46"/>
      <c r="I32" s="21"/>
      <c r="J32" s="7">
        <f>SUM(J29:J31)</f>
        <v>0</v>
      </c>
    </row>
  </sheetData>
  <sheetProtection algorithmName="SHA-512" hashValue="uu/LztaQl+wj8kFauFck8vhDrdAAQ1XEaHQks2IWQfBZzBmzw6rG8WJMRQjEsoogdEvnUFBI2tiGaTdxKvZu4A==" saltValue="AMJh9UV6kr9oYSUaOtHYh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4F5CF-DAEB-462D-A516-9F8C55818D24}">
  <sheetPr>
    <pageSetUpPr fitToPage="1"/>
  </sheetPr>
  <dimension ref="A1:J2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443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444</v>
      </c>
      <c r="C5" s="52" t="s">
        <v>445</v>
      </c>
      <c r="D5" s="53">
        <v>2</v>
      </c>
      <c r="E5" s="54">
        <v>44616</v>
      </c>
      <c r="F5" s="15" t="s">
        <v>26</v>
      </c>
      <c r="G5" s="53" t="s">
        <v>70</v>
      </c>
      <c r="H5" s="53">
        <v>1</v>
      </c>
      <c r="I5" s="22">
        <f>'Sklady Rekapitulace '!$F$49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60</v>
      </c>
      <c r="I6" s="20">
        <f>'Sklady Rekapitulace '!$F$50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'!$F$51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434</v>
      </c>
      <c r="C9" s="10" t="s">
        <v>446</v>
      </c>
      <c r="D9" s="3">
        <v>2</v>
      </c>
      <c r="E9" s="43">
        <v>44616</v>
      </c>
      <c r="F9" s="2" t="s">
        <v>26</v>
      </c>
      <c r="G9" s="3" t="s">
        <v>70</v>
      </c>
      <c r="H9" s="3">
        <v>1</v>
      </c>
      <c r="I9" s="22">
        <f>'Sklady Rekapitulace '!$F$49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12</v>
      </c>
      <c r="I10" s="20">
        <f>'Sklady Rekapitulace '!$F$50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'!$F$51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432</v>
      </c>
      <c r="C13" s="52" t="s">
        <v>447</v>
      </c>
      <c r="D13" s="53">
        <v>2</v>
      </c>
      <c r="E13" s="54">
        <v>44616</v>
      </c>
      <c r="F13" s="15" t="s">
        <v>26</v>
      </c>
      <c r="G13" s="53" t="s">
        <v>70</v>
      </c>
      <c r="H13" s="53">
        <v>1</v>
      </c>
      <c r="I13" s="22">
        <f>'Sklady Rekapitulace '!$F$49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15</v>
      </c>
      <c r="I14" s="20">
        <f>'Sklady Rekapitulace '!$F$50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'!$F$51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448</v>
      </c>
      <c r="C17" s="10" t="s">
        <v>449</v>
      </c>
      <c r="D17" s="3">
        <v>2</v>
      </c>
      <c r="E17" s="43">
        <v>44616</v>
      </c>
      <c r="F17" s="2" t="s">
        <v>26</v>
      </c>
      <c r="G17" s="3" t="s">
        <v>70</v>
      </c>
      <c r="H17" s="3">
        <v>1</v>
      </c>
      <c r="I17" s="22">
        <f>'Sklady Rekapitulace '!$F$49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1</v>
      </c>
      <c r="I18" s="20">
        <f>'Sklady Rekapitulace '!$F$50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'!$F$51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150</v>
      </c>
      <c r="C21" s="52" t="s">
        <v>450</v>
      </c>
      <c r="D21" s="53">
        <v>2</v>
      </c>
      <c r="E21" s="54">
        <v>44616</v>
      </c>
      <c r="F21" s="15" t="s">
        <v>26</v>
      </c>
      <c r="G21" s="53" t="s">
        <v>70</v>
      </c>
      <c r="H21" s="53">
        <v>1</v>
      </c>
      <c r="I21" s="22">
        <f>'Sklady Rekapitulace '!$F$49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10</v>
      </c>
      <c r="I22" s="20">
        <f>'Sklady Rekapitulace '!$F$50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'!$F$51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</sheetData>
  <sheetProtection algorithmName="SHA-512" hashValue="hrZQB7KSDUo5alTeQd9/zSbpISGVBVR3GMDCb1yeZiBqIMEc9mn27pd6e6NjmWFnFDUwy2tl+EMeV8UWMGCkvQ==" saltValue="v2sypj3rsvuGThj6+0xbd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4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 customWidth="1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63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68</v>
      </c>
      <c r="C5" s="10" t="s">
        <v>69</v>
      </c>
      <c r="D5" s="11">
        <v>5</v>
      </c>
      <c r="E5" s="9">
        <v>45099</v>
      </c>
      <c r="F5" s="1" t="s">
        <v>16</v>
      </c>
      <c r="G5" s="41" t="s">
        <v>70</v>
      </c>
      <c r="H5" s="3">
        <v>1</v>
      </c>
      <c r="I5" s="20">
        <f>'Sklady Rekapitulace '!$C$30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4</v>
      </c>
      <c r="I6" s="20">
        <f>'Sklady Rekapitulace '!$C$31</f>
        <v>0</v>
      </c>
      <c r="J6" s="5">
        <f t="shared" ref="J6" si="1">H6*I6</f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60</v>
      </c>
      <c r="I7" s="20">
        <f>'Sklady Rekapitulace '!$C$32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21</v>
      </c>
      <c r="G8" s="41" t="s">
        <v>72</v>
      </c>
      <c r="H8" s="3">
        <v>0</v>
      </c>
      <c r="I8" s="20">
        <f>'Sklady Rekapitulace '!$C$33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'!$C$34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74</v>
      </c>
      <c r="C11" s="10" t="s">
        <v>75</v>
      </c>
      <c r="D11" s="11">
        <v>5</v>
      </c>
      <c r="E11" s="9">
        <v>43459</v>
      </c>
      <c r="F11" s="1" t="s">
        <v>16</v>
      </c>
      <c r="G11" s="41" t="s">
        <v>70</v>
      </c>
      <c r="H11" s="3">
        <v>1</v>
      </c>
      <c r="I11" s="20">
        <f>'Sklady Rekapitulace '!$C$30</f>
        <v>0</v>
      </c>
      <c r="J11" s="5">
        <f t="shared" ref="J11:J15" si="2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8</v>
      </c>
      <c r="I12" s="20">
        <f>'Sklady Rekapitulace '!$C$31</f>
        <v>0</v>
      </c>
      <c r="J12" s="5">
        <f t="shared" si="2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56</v>
      </c>
      <c r="I13" s="20">
        <f>'Sklady Rekapitulace '!$C$32</f>
        <v>0</v>
      </c>
      <c r="J13" s="5">
        <f t="shared" si="2"/>
        <v>0</v>
      </c>
    </row>
    <row r="14" spans="1:10" x14ac:dyDescent="0.2">
      <c r="A14" s="2"/>
      <c r="B14" s="24"/>
      <c r="C14" s="42"/>
      <c r="D14" s="3"/>
      <c r="E14" s="43"/>
      <c r="F14" s="1" t="s">
        <v>21</v>
      </c>
      <c r="G14" s="41" t="s">
        <v>72</v>
      </c>
      <c r="H14" s="3">
        <v>0</v>
      </c>
      <c r="I14" s="20">
        <f>'Sklady Rekapitulace '!$C$33</f>
        <v>0</v>
      </c>
      <c r="J14" s="5">
        <f t="shared" si="2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'!$C$34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76</v>
      </c>
      <c r="C17" s="10" t="s">
        <v>77</v>
      </c>
      <c r="D17" s="11">
        <v>5</v>
      </c>
      <c r="E17" s="9">
        <v>43518</v>
      </c>
      <c r="F17" s="1" t="s">
        <v>16</v>
      </c>
      <c r="G17" s="41" t="s">
        <v>70</v>
      </c>
      <c r="H17" s="3">
        <v>1</v>
      </c>
      <c r="I17" s="20">
        <f>'Sklady Rekapitulace '!$C$30</f>
        <v>0</v>
      </c>
      <c r="J17" s="5">
        <f t="shared" ref="J17:J21" si="3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2</v>
      </c>
      <c r="I18" s="20">
        <f>'Sklady Rekapitulace '!$C$31</f>
        <v>0</v>
      </c>
      <c r="J18" s="5">
        <f t="shared" si="3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15</v>
      </c>
      <c r="I19" s="20">
        <f>'Sklady Rekapitulace '!$C$32</f>
        <v>0</v>
      </c>
      <c r="J19" s="5">
        <f t="shared" si="3"/>
        <v>0</v>
      </c>
    </row>
    <row r="20" spans="1:10" x14ac:dyDescent="0.2">
      <c r="A20" s="2"/>
      <c r="B20" s="24"/>
      <c r="C20" s="42"/>
      <c r="D20" s="3"/>
      <c r="E20" s="43"/>
      <c r="F20" s="1" t="s">
        <v>21</v>
      </c>
      <c r="G20" s="41" t="s">
        <v>72</v>
      </c>
      <c r="H20" s="3">
        <v>0</v>
      </c>
      <c r="I20" s="20">
        <f>'Sklady Rekapitulace '!$C$33</f>
        <v>0</v>
      </c>
      <c r="J20" s="5">
        <f t="shared" si="3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'!$C$34</f>
        <v>0</v>
      </c>
      <c r="J21" s="5">
        <f t="shared" si="3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78</v>
      </c>
      <c r="C23" s="10" t="s">
        <v>79</v>
      </c>
      <c r="D23" s="11">
        <v>5</v>
      </c>
      <c r="E23" s="9">
        <v>43643</v>
      </c>
      <c r="F23" s="1" t="s">
        <v>16</v>
      </c>
      <c r="G23" s="41" t="s">
        <v>70</v>
      </c>
      <c r="H23" s="3">
        <v>1</v>
      </c>
      <c r="I23" s="20">
        <f>'Sklady Rekapitulace '!$C$30</f>
        <v>0</v>
      </c>
      <c r="J23" s="5">
        <f t="shared" ref="J23:J27" si="4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10</v>
      </c>
      <c r="I24" s="20">
        <f>'Sklady Rekapitulace '!$C$31</f>
        <v>0</v>
      </c>
      <c r="J24" s="5">
        <f t="shared" si="4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150</v>
      </c>
      <c r="I25" s="20">
        <f>'Sklady Rekapitulace '!$C$32</f>
        <v>0</v>
      </c>
      <c r="J25" s="5">
        <f t="shared" si="4"/>
        <v>0</v>
      </c>
    </row>
    <row r="26" spans="1:10" x14ac:dyDescent="0.2">
      <c r="A26" s="2"/>
      <c r="B26" s="24"/>
      <c r="C26" s="42"/>
      <c r="D26" s="3"/>
      <c r="E26" s="43"/>
      <c r="F26" s="1" t="s">
        <v>21</v>
      </c>
      <c r="G26" s="41" t="s">
        <v>72</v>
      </c>
      <c r="H26" s="3">
        <v>0</v>
      </c>
      <c r="I26" s="20">
        <f>'Sklady Rekapitulace '!$C$33</f>
        <v>0</v>
      </c>
      <c r="J26" s="5">
        <f t="shared" si="4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'!$C$34</f>
        <v>0</v>
      </c>
      <c r="J27" s="5">
        <f t="shared" si="4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80</v>
      </c>
      <c r="C29" s="10" t="s">
        <v>81</v>
      </c>
      <c r="D29" s="11">
        <v>5</v>
      </c>
      <c r="E29" s="9">
        <v>43672</v>
      </c>
      <c r="F29" s="1" t="s">
        <v>16</v>
      </c>
      <c r="G29" s="41" t="s">
        <v>70</v>
      </c>
      <c r="H29" s="3">
        <v>1</v>
      </c>
      <c r="I29" s="20">
        <f>'Sklady Rekapitulace '!$C$30</f>
        <v>0</v>
      </c>
      <c r="J29" s="5">
        <f t="shared" ref="J29:J33" si="5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1</v>
      </c>
      <c r="I30" s="20">
        <f>'Sklady Rekapitulace '!$C$31</f>
        <v>0</v>
      </c>
      <c r="J30" s="5">
        <f t="shared" si="5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91</v>
      </c>
      <c r="I31" s="20">
        <f>'Sklady Rekapitulace '!$C$32</f>
        <v>0</v>
      </c>
      <c r="J31" s="5">
        <f t="shared" si="5"/>
        <v>0</v>
      </c>
    </row>
    <row r="32" spans="1:10" x14ac:dyDescent="0.2">
      <c r="A32" s="2"/>
      <c r="B32" s="24"/>
      <c r="C32" s="42"/>
      <c r="D32" s="3"/>
      <c r="E32" s="43"/>
      <c r="F32" s="1" t="s">
        <v>21</v>
      </c>
      <c r="G32" s="41" t="s">
        <v>72</v>
      </c>
      <c r="H32" s="3">
        <v>0</v>
      </c>
      <c r="I32" s="20">
        <f>'Sklady Rekapitulace '!$C$33</f>
        <v>0</v>
      </c>
      <c r="J32" s="5">
        <f t="shared" si="5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'!$C$34</f>
        <v>0</v>
      </c>
      <c r="J33" s="5">
        <f t="shared" si="5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82</v>
      </c>
      <c r="C35" s="10" t="s">
        <v>83</v>
      </c>
      <c r="D35" s="11">
        <v>5</v>
      </c>
      <c r="E35" s="9">
        <v>43840</v>
      </c>
      <c r="F35" s="1" t="s">
        <v>16</v>
      </c>
      <c r="G35" s="41" t="s">
        <v>70</v>
      </c>
      <c r="H35" s="3">
        <v>1</v>
      </c>
      <c r="I35" s="20">
        <f>'Sklady Rekapitulace '!$C$30</f>
        <v>0</v>
      </c>
      <c r="J35" s="5">
        <f t="shared" ref="J35:J39" si="6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6</v>
      </c>
      <c r="I36" s="20">
        <f>'Sklady Rekapitulace '!$C$31</f>
        <v>0</v>
      </c>
      <c r="J36" s="5">
        <f t="shared" si="6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193</v>
      </c>
      <c r="I37" s="20">
        <f>'Sklady Rekapitulace '!$C$32</f>
        <v>0</v>
      </c>
      <c r="J37" s="5">
        <f t="shared" si="6"/>
        <v>0</v>
      </c>
    </row>
    <row r="38" spans="1:10" x14ac:dyDescent="0.2">
      <c r="A38" s="2"/>
      <c r="B38" s="24"/>
      <c r="C38" s="42"/>
      <c r="D38" s="3"/>
      <c r="E38" s="43"/>
      <c r="F38" s="1" t="s">
        <v>21</v>
      </c>
      <c r="G38" s="41" t="s">
        <v>72</v>
      </c>
      <c r="H38" s="3">
        <v>0</v>
      </c>
      <c r="I38" s="20">
        <f>'Sklady Rekapitulace '!$C$33</f>
        <v>0</v>
      </c>
      <c r="J38" s="5">
        <f t="shared" si="6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'!$C$34</f>
        <v>0</v>
      </c>
      <c r="J39" s="5">
        <f t="shared" si="6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84</v>
      </c>
      <c r="C41" s="10" t="s">
        <v>85</v>
      </c>
      <c r="D41" s="11">
        <v>5</v>
      </c>
      <c r="E41" s="9">
        <v>43915</v>
      </c>
      <c r="F41" s="1" t="s">
        <v>16</v>
      </c>
      <c r="G41" s="41" t="s">
        <v>70</v>
      </c>
      <c r="H41" s="3">
        <v>1</v>
      </c>
      <c r="I41" s="20">
        <f>'Sklady Rekapitulace '!$C$30</f>
        <v>0</v>
      </c>
      <c r="J41" s="5">
        <f t="shared" ref="J41:J45" si="7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1</v>
      </c>
      <c r="I42" s="20">
        <f>'Sklady Rekapitulace '!$C$31</f>
        <v>0</v>
      </c>
      <c r="J42" s="5">
        <f t="shared" si="7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5</v>
      </c>
      <c r="I43" s="20">
        <f>'Sklady Rekapitulace '!$C$32</f>
        <v>0</v>
      </c>
      <c r="J43" s="5">
        <f t="shared" si="7"/>
        <v>0</v>
      </c>
    </row>
    <row r="44" spans="1:10" x14ac:dyDescent="0.2">
      <c r="A44" s="2"/>
      <c r="B44" s="24"/>
      <c r="C44" s="42"/>
      <c r="D44" s="3"/>
      <c r="E44" s="43"/>
      <c r="F44" s="1" t="s">
        <v>21</v>
      </c>
      <c r="G44" s="41" t="s">
        <v>72</v>
      </c>
      <c r="H44" s="3">
        <v>0</v>
      </c>
      <c r="I44" s="20">
        <f>'Sklady Rekapitulace '!$C$33</f>
        <v>0</v>
      </c>
      <c r="J44" s="5">
        <f t="shared" si="7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'!$C$34</f>
        <v>0</v>
      </c>
      <c r="J45" s="5">
        <f t="shared" si="7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86</v>
      </c>
      <c r="C47" s="10" t="s">
        <v>85</v>
      </c>
      <c r="D47" s="11">
        <v>5</v>
      </c>
      <c r="E47" s="9">
        <v>43917</v>
      </c>
      <c r="F47" s="1" t="s">
        <v>16</v>
      </c>
      <c r="G47" s="41" t="s">
        <v>70</v>
      </c>
      <c r="H47" s="3">
        <v>1</v>
      </c>
      <c r="I47" s="20">
        <f>'Sklady Rekapitulace '!$C$30</f>
        <v>0</v>
      </c>
      <c r="J47" s="5">
        <f t="shared" ref="J47:J51" si="8">H47*I47</f>
        <v>0</v>
      </c>
    </row>
    <row r="48" spans="1:10" x14ac:dyDescent="0.2">
      <c r="A48" s="2"/>
      <c r="B48" s="24"/>
      <c r="C48" s="10"/>
      <c r="D48" s="11"/>
      <c r="E48" s="9"/>
      <c r="F48" s="1" t="s">
        <v>71</v>
      </c>
      <c r="G48" s="41" t="s">
        <v>72</v>
      </c>
      <c r="H48" s="3">
        <v>1</v>
      </c>
      <c r="I48" s="20">
        <f>'Sklady Rekapitulace '!$C$31</f>
        <v>0</v>
      </c>
      <c r="J48" s="5">
        <f t="shared" si="8"/>
        <v>0</v>
      </c>
    </row>
    <row r="49" spans="1:10" x14ac:dyDescent="0.2">
      <c r="A49" s="2"/>
      <c r="B49" s="24"/>
      <c r="C49" s="42"/>
      <c r="D49" s="3"/>
      <c r="E49" s="43"/>
      <c r="F49" s="1" t="s">
        <v>20</v>
      </c>
      <c r="G49" s="41" t="s">
        <v>72</v>
      </c>
      <c r="H49" s="3">
        <v>3</v>
      </c>
      <c r="I49" s="20">
        <f>'Sklady Rekapitulace '!$C$32</f>
        <v>0</v>
      </c>
      <c r="J49" s="5">
        <f t="shared" si="8"/>
        <v>0</v>
      </c>
    </row>
    <row r="50" spans="1:10" x14ac:dyDescent="0.2">
      <c r="A50" s="2"/>
      <c r="B50" s="24"/>
      <c r="C50" s="42"/>
      <c r="D50" s="3"/>
      <c r="E50" s="43"/>
      <c r="F50" s="1" t="s">
        <v>21</v>
      </c>
      <c r="G50" s="41" t="s">
        <v>72</v>
      </c>
      <c r="H50" s="3">
        <v>0</v>
      </c>
      <c r="I50" s="20">
        <f>'Sklady Rekapitulace '!$C$33</f>
        <v>0</v>
      </c>
      <c r="J50" s="5">
        <f t="shared" si="8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'!$C$34</f>
        <v>0</v>
      </c>
      <c r="J51" s="5">
        <f t="shared" si="8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87</v>
      </c>
      <c r="C53" s="10" t="s">
        <v>88</v>
      </c>
      <c r="D53" s="11">
        <v>5</v>
      </c>
      <c r="E53" s="9">
        <v>43948</v>
      </c>
      <c r="F53" s="1" t="s">
        <v>16</v>
      </c>
      <c r="G53" s="41" t="s">
        <v>70</v>
      </c>
      <c r="H53" s="3">
        <v>1</v>
      </c>
      <c r="I53" s="20">
        <f>'Sklady Rekapitulace '!$C$30</f>
        <v>0</v>
      </c>
      <c r="J53" s="5">
        <f t="shared" ref="J53:J57" si="9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7</v>
      </c>
      <c r="I54" s="20">
        <f>'Sklady Rekapitulace '!$C$31</f>
        <v>0</v>
      </c>
      <c r="J54" s="5">
        <f t="shared" si="9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30</v>
      </c>
      <c r="I55" s="20">
        <f>'Sklady Rekapitulace '!$C$32</f>
        <v>0</v>
      </c>
      <c r="J55" s="5">
        <f t="shared" si="9"/>
        <v>0</v>
      </c>
    </row>
    <row r="56" spans="1:10" x14ac:dyDescent="0.2">
      <c r="A56" s="2"/>
      <c r="B56" s="24"/>
      <c r="C56" s="42"/>
      <c r="D56" s="3"/>
      <c r="E56" s="43"/>
      <c r="F56" s="1" t="s">
        <v>21</v>
      </c>
      <c r="G56" s="41" t="s">
        <v>72</v>
      </c>
      <c r="H56" s="3">
        <v>0</v>
      </c>
      <c r="I56" s="20">
        <f>'Sklady Rekapitulace '!$C$33</f>
        <v>0</v>
      </c>
      <c r="J56" s="5">
        <f t="shared" si="9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'!$C$34</f>
        <v>0</v>
      </c>
      <c r="J57" s="5">
        <f t="shared" si="9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 t="s">
        <v>89</v>
      </c>
      <c r="C59" s="10" t="s">
        <v>90</v>
      </c>
      <c r="D59" s="11">
        <v>5</v>
      </c>
      <c r="E59" s="9">
        <v>43980</v>
      </c>
      <c r="F59" s="1" t="s">
        <v>16</v>
      </c>
      <c r="G59" s="41" t="s">
        <v>70</v>
      </c>
      <c r="H59" s="3">
        <v>1</v>
      </c>
      <c r="I59" s="20">
        <f>'Sklady Rekapitulace '!$C$30</f>
        <v>0</v>
      </c>
      <c r="J59" s="5">
        <f t="shared" ref="J59:J63" si="10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7</v>
      </c>
      <c r="I60" s="20">
        <f>'Sklady Rekapitulace '!$C$31</f>
        <v>0</v>
      </c>
      <c r="J60" s="5">
        <f t="shared" si="10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66</v>
      </c>
      <c r="I61" s="20">
        <f>'Sklady Rekapitulace '!$C$32</f>
        <v>0</v>
      </c>
      <c r="J61" s="5">
        <f t="shared" si="10"/>
        <v>0</v>
      </c>
    </row>
    <row r="62" spans="1:10" x14ac:dyDescent="0.2">
      <c r="A62" s="2"/>
      <c r="B62" s="24"/>
      <c r="C62" s="42"/>
      <c r="D62" s="3"/>
      <c r="E62" s="43"/>
      <c r="F62" s="1" t="s">
        <v>21</v>
      </c>
      <c r="G62" s="41" t="s">
        <v>72</v>
      </c>
      <c r="H62" s="3">
        <v>0</v>
      </c>
      <c r="I62" s="20">
        <f>'Sklady Rekapitulace '!$C$33</f>
        <v>0</v>
      </c>
      <c r="J62" s="5">
        <f t="shared" si="10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'!$C$34</f>
        <v>0</v>
      </c>
      <c r="J63" s="5">
        <f t="shared" si="10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  <row r="65" spans="1:10" x14ac:dyDescent="0.2">
      <c r="A65" s="2"/>
      <c r="B65" s="24" t="s">
        <v>91</v>
      </c>
      <c r="C65" s="10" t="s">
        <v>92</v>
      </c>
      <c r="D65" s="11">
        <v>5</v>
      </c>
      <c r="E65" s="9">
        <v>43999</v>
      </c>
      <c r="F65" s="1" t="s">
        <v>16</v>
      </c>
      <c r="G65" s="41" t="s">
        <v>70</v>
      </c>
      <c r="H65" s="3">
        <v>1</v>
      </c>
      <c r="I65" s="20">
        <f>'Sklady Rekapitulace '!$C$30</f>
        <v>0</v>
      </c>
      <c r="J65" s="5">
        <f t="shared" ref="J65:J69" si="11">H65*I65</f>
        <v>0</v>
      </c>
    </row>
    <row r="66" spans="1:10" x14ac:dyDescent="0.2">
      <c r="A66" s="2"/>
      <c r="B66" s="24"/>
      <c r="C66" s="10"/>
      <c r="D66" s="11"/>
      <c r="E66" s="9"/>
      <c r="F66" s="1" t="s">
        <v>71</v>
      </c>
      <c r="G66" s="41" t="s">
        <v>72</v>
      </c>
      <c r="H66" s="3">
        <v>1</v>
      </c>
      <c r="I66" s="20">
        <f>'Sklady Rekapitulace '!$C$31</f>
        <v>0</v>
      </c>
      <c r="J66" s="5">
        <f t="shared" si="11"/>
        <v>0</v>
      </c>
    </row>
    <row r="67" spans="1:10" x14ac:dyDescent="0.2">
      <c r="A67" s="2"/>
      <c r="B67" s="24"/>
      <c r="C67" s="42"/>
      <c r="D67" s="3"/>
      <c r="E67" s="43"/>
      <c r="F67" s="1" t="s">
        <v>20</v>
      </c>
      <c r="G67" s="41" t="s">
        <v>72</v>
      </c>
      <c r="H67" s="3">
        <v>11</v>
      </c>
      <c r="I67" s="20">
        <f>'Sklady Rekapitulace '!$C$32</f>
        <v>0</v>
      </c>
      <c r="J67" s="5">
        <f t="shared" si="11"/>
        <v>0</v>
      </c>
    </row>
    <row r="68" spans="1:10" x14ac:dyDescent="0.2">
      <c r="A68" s="2"/>
      <c r="B68" s="24"/>
      <c r="C68" s="42"/>
      <c r="D68" s="3"/>
      <c r="E68" s="43"/>
      <c r="F68" s="1" t="s">
        <v>21</v>
      </c>
      <c r="G68" s="41" t="s">
        <v>72</v>
      </c>
      <c r="H68" s="3">
        <v>0</v>
      </c>
      <c r="I68" s="20">
        <f>'Sklady Rekapitulace '!$C$33</f>
        <v>0</v>
      </c>
      <c r="J68" s="5">
        <f t="shared" si="11"/>
        <v>0</v>
      </c>
    </row>
    <row r="69" spans="1:10" x14ac:dyDescent="0.2">
      <c r="A69" s="2"/>
      <c r="B69" s="24"/>
      <c r="C69" s="42"/>
      <c r="D69" s="3"/>
      <c r="E69" s="43"/>
      <c r="F69" s="2" t="s">
        <v>22</v>
      </c>
      <c r="G69" s="3" t="s">
        <v>70</v>
      </c>
      <c r="H69" s="3">
        <v>1</v>
      </c>
      <c r="I69" s="20">
        <f>'Sklady Rekapitulace '!$C$34</f>
        <v>0</v>
      </c>
      <c r="J69" s="5">
        <f t="shared" si="11"/>
        <v>0</v>
      </c>
    </row>
    <row r="70" spans="1:10" ht="13.5" thickBot="1" x14ac:dyDescent="0.25">
      <c r="A70" s="12"/>
      <c r="B70" s="44"/>
      <c r="C70" s="45" t="s">
        <v>73</v>
      </c>
      <c r="D70" s="46"/>
      <c r="E70" s="47"/>
      <c r="F70" s="48"/>
      <c r="G70" s="46"/>
      <c r="H70" s="46"/>
      <c r="I70" s="21"/>
      <c r="J70" s="7">
        <f>SUM(J65:J69)</f>
        <v>0</v>
      </c>
    </row>
    <row r="71" spans="1:10" x14ac:dyDescent="0.2">
      <c r="A71" s="2"/>
      <c r="B71" s="24" t="s">
        <v>93</v>
      </c>
      <c r="C71" s="10" t="s">
        <v>94</v>
      </c>
      <c r="D71" s="11">
        <v>5</v>
      </c>
      <c r="E71" s="9">
        <v>43949</v>
      </c>
      <c r="F71" s="1" t="s">
        <v>16</v>
      </c>
      <c r="G71" s="41" t="s">
        <v>70</v>
      </c>
      <c r="H71" s="3">
        <v>1</v>
      </c>
      <c r="I71" s="20">
        <f>'Sklady Rekapitulace '!$C$30</f>
        <v>0</v>
      </c>
      <c r="J71" s="5">
        <f t="shared" ref="J71:J75" si="12">H71*I71</f>
        <v>0</v>
      </c>
    </row>
    <row r="72" spans="1:10" x14ac:dyDescent="0.2">
      <c r="A72" s="2"/>
      <c r="B72" s="24"/>
      <c r="C72" s="10"/>
      <c r="D72" s="11"/>
      <c r="E72" s="9"/>
      <c r="F72" s="1" t="s">
        <v>71</v>
      </c>
      <c r="G72" s="41" t="s">
        <v>72</v>
      </c>
      <c r="H72" s="3">
        <v>1</v>
      </c>
      <c r="I72" s="20">
        <f>'Sklady Rekapitulace '!$C$31</f>
        <v>0</v>
      </c>
      <c r="J72" s="5">
        <f t="shared" si="12"/>
        <v>0</v>
      </c>
    </row>
    <row r="73" spans="1:10" x14ac:dyDescent="0.2">
      <c r="A73" s="2"/>
      <c r="B73" s="24"/>
      <c r="C73" s="42"/>
      <c r="D73" s="3"/>
      <c r="E73" s="43"/>
      <c r="F73" s="1" t="s">
        <v>20</v>
      </c>
      <c r="G73" s="41" t="s">
        <v>72</v>
      </c>
      <c r="H73" s="3">
        <v>36</v>
      </c>
      <c r="I73" s="20">
        <f>'Sklady Rekapitulace '!$C$32</f>
        <v>0</v>
      </c>
      <c r="J73" s="5">
        <f t="shared" si="12"/>
        <v>0</v>
      </c>
    </row>
    <row r="74" spans="1:10" x14ac:dyDescent="0.2">
      <c r="A74" s="2"/>
      <c r="B74" s="24"/>
      <c r="C74" s="42"/>
      <c r="D74" s="3"/>
      <c r="E74" s="43"/>
      <c r="F74" s="1" t="s">
        <v>21</v>
      </c>
      <c r="G74" s="41" t="s">
        <v>72</v>
      </c>
      <c r="H74" s="3">
        <v>0</v>
      </c>
      <c r="I74" s="20">
        <f>'Sklady Rekapitulace '!$C$33</f>
        <v>0</v>
      </c>
      <c r="J74" s="5">
        <f t="shared" si="12"/>
        <v>0</v>
      </c>
    </row>
    <row r="75" spans="1:10" x14ac:dyDescent="0.2">
      <c r="A75" s="2"/>
      <c r="B75" s="24"/>
      <c r="C75" s="42"/>
      <c r="D75" s="3"/>
      <c r="E75" s="43"/>
      <c r="F75" s="2" t="s">
        <v>22</v>
      </c>
      <c r="G75" s="3" t="s">
        <v>70</v>
      </c>
      <c r="H75" s="3">
        <v>1</v>
      </c>
      <c r="I75" s="20">
        <f>'Sklady Rekapitulace '!$C$34</f>
        <v>0</v>
      </c>
      <c r="J75" s="5">
        <f t="shared" si="12"/>
        <v>0</v>
      </c>
    </row>
    <row r="76" spans="1:10" ht="13.5" thickBot="1" x14ac:dyDescent="0.25">
      <c r="A76" s="12"/>
      <c r="B76" s="44"/>
      <c r="C76" s="45" t="s">
        <v>73</v>
      </c>
      <c r="D76" s="46"/>
      <c r="E76" s="47"/>
      <c r="F76" s="48"/>
      <c r="G76" s="46"/>
      <c r="H76" s="46"/>
      <c r="I76" s="21"/>
      <c r="J76" s="7">
        <f>SUM(J71:J75)</f>
        <v>0</v>
      </c>
    </row>
    <row r="77" spans="1:10" x14ac:dyDescent="0.2">
      <c r="A77" s="2"/>
      <c r="B77" s="24" t="s">
        <v>95</v>
      </c>
      <c r="C77" s="10" t="s">
        <v>96</v>
      </c>
      <c r="D77" s="11">
        <v>5</v>
      </c>
      <c r="E77" s="9">
        <v>44058</v>
      </c>
      <c r="F77" s="1" t="s">
        <v>16</v>
      </c>
      <c r="G77" s="41" t="s">
        <v>70</v>
      </c>
      <c r="H77" s="3">
        <v>1</v>
      </c>
      <c r="I77" s="20">
        <f>'Sklady Rekapitulace '!$C$30</f>
        <v>0</v>
      </c>
      <c r="J77" s="5">
        <f t="shared" ref="J77:J81" si="13">H77*I77</f>
        <v>0</v>
      </c>
    </row>
    <row r="78" spans="1:10" x14ac:dyDescent="0.2">
      <c r="A78" s="2"/>
      <c r="B78" s="24"/>
      <c r="C78" s="10"/>
      <c r="D78" s="11"/>
      <c r="E78" s="9"/>
      <c r="F78" s="1" t="s">
        <v>71</v>
      </c>
      <c r="G78" s="41" t="s">
        <v>72</v>
      </c>
      <c r="H78" s="3">
        <v>10</v>
      </c>
      <c r="I78" s="20">
        <f>'Sklady Rekapitulace '!$C$31</f>
        <v>0</v>
      </c>
      <c r="J78" s="5">
        <f t="shared" si="13"/>
        <v>0</v>
      </c>
    </row>
    <row r="79" spans="1:10" x14ac:dyDescent="0.2">
      <c r="A79" s="2"/>
      <c r="B79" s="24"/>
      <c r="C79" s="42"/>
      <c r="D79" s="3"/>
      <c r="E79" s="43"/>
      <c r="F79" s="1" t="s">
        <v>20</v>
      </c>
      <c r="G79" s="41" t="s">
        <v>72</v>
      </c>
      <c r="H79" s="3">
        <v>126</v>
      </c>
      <c r="I79" s="20">
        <f>'Sklady Rekapitulace '!$C$32</f>
        <v>0</v>
      </c>
      <c r="J79" s="5">
        <f t="shared" si="13"/>
        <v>0</v>
      </c>
    </row>
    <row r="80" spans="1:10" x14ac:dyDescent="0.2">
      <c r="A80" s="2"/>
      <c r="B80" s="24"/>
      <c r="C80" s="42"/>
      <c r="D80" s="3"/>
      <c r="E80" s="43"/>
      <c r="F80" s="1" t="s">
        <v>21</v>
      </c>
      <c r="G80" s="41" t="s">
        <v>72</v>
      </c>
      <c r="H80" s="3">
        <v>0</v>
      </c>
      <c r="I80" s="20">
        <f>'Sklady Rekapitulace '!$C$33</f>
        <v>0</v>
      </c>
      <c r="J80" s="5">
        <f t="shared" si="13"/>
        <v>0</v>
      </c>
    </row>
    <row r="81" spans="1:10" x14ac:dyDescent="0.2">
      <c r="A81" s="2"/>
      <c r="B81" s="24"/>
      <c r="C81" s="42"/>
      <c r="D81" s="3"/>
      <c r="E81" s="43"/>
      <c r="F81" s="2" t="s">
        <v>22</v>
      </c>
      <c r="G81" s="3" t="s">
        <v>70</v>
      </c>
      <c r="H81" s="3">
        <v>1</v>
      </c>
      <c r="I81" s="20">
        <f>'Sklady Rekapitulace '!$C$34</f>
        <v>0</v>
      </c>
      <c r="J81" s="5">
        <f t="shared" si="13"/>
        <v>0</v>
      </c>
    </row>
    <row r="82" spans="1:10" ht="13.5" thickBot="1" x14ac:dyDescent="0.25">
      <c r="A82" s="12"/>
      <c r="B82" s="44"/>
      <c r="C82" s="45" t="s">
        <v>73</v>
      </c>
      <c r="D82" s="46"/>
      <c r="E82" s="47"/>
      <c r="F82" s="48"/>
      <c r="G82" s="46"/>
      <c r="H82" s="46"/>
      <c r="I82" s="21"/>
      <c r="J82" s="7">
        <f>SUM(J77:J81)</f>
        <v>0</v>
      </c>
    </row>
    <row r="83" spans="1:10" x14ac:dyDescent="0.2">
      <c r="A83" s="2"/>
      <c r="B83" s="24" t="s">
        <v>97</v>
      </c>
      <c r="C83" s="10" t="s">
        <v>98</v>
      </c>
      <c r="D83" s="11">
        <v>5</v>
      </c>
      <c r="E83" s="9">
        <v>44099</v>
      </c>
      <c r="F83" s="1" t="s">
        <v>16</v>
      </c>
      <c r="G83" s="41" t="s">
        <v>70</v>
      </c>
      <c r="H83" s="3">
        <v>1</v>
      </c>
      <c r="I83" s="20">
        <f>'Sklady Rekapitulace '!$C$30</f>
        <v>0</v>
      </c>
      <c r="J83" s="5">
        <f t="shared" ref="J83:J87" si="14">H83*I83</f>
        <v>0</v>
      </c>
    </row>
    <row r="84" spans="1:10" x14ac:dyDescent="0.2">
      <c r="A84" s="2"/>
      <c r="B84" s="24"/>
      <c r="C84" s="10"/>
      <c r="D84" s="11"/>
      <c r="E84" s="9"/>
      <c r="F84" s="1" t="s">
        <v>71</v>
      </c>
      <c r="G84" s="41" t="s">
        <v>72</v>
      </c>
      <c r="H84" s="3">
        <v>1</v>
      </c>
      <c r="I84" s="20">
        <f>'Sklady Rekapitulace '!$C$31</f>
        <v>0</v>
      </c>
      <c r="J84" s="5">
        <f t="shared" si="14"/>
        <v>0</v>
      </c>
    </row>
    <row r="85" spans="1:10" x14ac:dyDescent="0.2">
      <c r="A85" s="2"/>
      <c r="B85" s="24"/>
      <c r="C85" s="42"/>
      <c r="D85" s="3"/>
      <c r="E85" s="43"/>
      <c r="F85" s="1" t="s">
        <v>20</v>
      </c>
      <c r="G85" s="41" t="s">
        <v>72</v>
      </c>
      <c r="H85" s="3">
        <v>20</v>
      </c>
      <c r="I85" s="20">
        <f>'Sklady Rekapitulace '!$C$32</f>
        <v>0</v>
      </c>
      <c r="J85" s="5">
        <f t="shared" si="14"/>
        <v>0</v>
      </c>
    </row>
    <row r="86" spans="1:10" x14ac:dyDescent="0.2">
      <c r="A86" s="2"/>
      <c r="B86" s="24"/>
      <c r="C86" s="42"/>
      <c r="D86" s="3"/>
      <c r="E86" s="43"/>
      <c r="F86" s="1" t="s">
        <v>21</v>
      </c>
      <c r="G86" s="41" t="s">
        <v>72</v>
      </c>
      <c r="H86" s="3">
        <v>0</v>
      </c>
      <c r="I86" s="20">
        <f>'Sklady Rekapitulace '!$C$33</f>
        <v>0</v>
      </c>
      <c r="J86" s="5">
        <f t="shared" si="14"/>
        <v>0</v>
      </c>
    </row>
    <row r="87" spans="1:10" x14ac:dyDescent="0.2">
      <c r="A87" s="2"/>
      <c r="B87" s="24"/>
      <c r="C87" s="42"/>
      <c r="D87" s="3"/>
      <c r="E87" s="43"/>
      <c r="F87" s="2" t="s">
        <v>22</v>
      </c>
      <c r="G87" s="3" t="s">
        <v>70</v>
      </c>
      <c r="H87" s="3">
        <v>1</v>
      </c>
      <c r="I87" s="20">
        <f>'Sklady Rekapitulace '!$C$34</f>
        <v>0</v>
      </c>
      <c r="J87" s="5">
        <f t="shared" si="14"/>
        <v>0</v>
      </c>
    </row>
    <row r="88" spans="1:10" ht="13.5" thickBot="1" x14ac:dyDescent="0.25">
      <c r="A88" s="12"/>
      <c r="B88" s="44"/>
      <c r="C88" s="45" t="s">
        <v>73</v>
      </c>
      <c r="D88" s="46"/>
      <c r="E88" s="47"/>
      <c r="F88" s="48"/>
      <c r="G88" s="46"/>
      <c r="H88" s="46"/>
      <c r="I88" s="21"/>
      <c r="J88" s="7">
        <f>SUM(J83:J87)</f>
        <v>0</v>
      </c>
    </row>
    <row r="89" spans="1:10" x14ac:dyDescent="0.2">
      <c r="A89" s="2"/>
      <c r="B89" s="24" t="s">
        <v>99</v>
      </c>
      <c r="C89" s="10" t="s">
        <v>100</v>
      </c>
      <c r="D89" s="11">
        <v>5</v>
      </c>
      <c r="E89" s="9">
        <v>44118</v>
      </c>
      <c r="F89" s="1" t="s">
        <v>16</v>
      </c>
      <c r="G89" s="41" t="s">
        <v>70</v>
      </c>
      <c r="H89" s="3">
        <v>1</v>
      </c>
      <c r="I89" s="20">
        <f>'Sklady Rekapitulace '!$C$30</f>
        <v>0</v>
      </c>
      <c r="J89" s="5">
        <f t="shared" ref="J89:J93" si="15">H89*I89</f>
        <v>0</v>
      </c>
    </row>
    <row r="90" spans="1:10" x14ac:dyDescent="0.2">
      <c r="A90" s="2"/>
      <c r="B90" s="24"/>
      <c r="C90" s="10"/>
      <c r="D90" s="11"/>
      <c r="E90" s="9"/>
      <c r="F90" s="1" t="s">
        <v>71</v>
      </c>
      <c r="G90" s="41" t="s">
        <v>72</v>
      </c>
      <c r="H90" s="3">
        <v>1</v>
      </c>
      <c r="I90" s="20">
        <f>'Sklady Rekapitulace '!$C$31</f>
        <v>0</v>
      </c>
      <c r="J90" s="5">
        <f t="shared" si="15"/>
        <v>0</v>
      </c>
    </row>
    <row r="91" spans="1:10" x14ac:dyDescent="0.2">
      <c r="A91" s="2"/>
      <c r="B91" s="24"/>
      <c r="C91" s="42"/>
      <c r="D91" s="3"/>
      <c r="E91" s="43"/>
      <c r="F91" s="1" t="s">
        <v>20</v>
      </c>
      <c r="G91" s="41" t="s">
        <v>72</v>
      </c>
      <c r="H91" s="3">
        <v>17</v>
      </c>
      <c r="I91" s="20">
        <f>'Sklady Rekapitulace '!$C$32</f>
        <v>0</v>
      </c>
      <c r="J91" s="5">
        <f t="shared" si="15"/>
        <v>0</v>
      </c>
    </row>
    <row r="92" spans="1:10" x14ac:dyDescent="0.2">
      <c r="A92" s="2"/>
      <c r="B92" s="24"/>
      <c r="C92" s="42"/>
      <c r="D92" s="3"/>
      <c r="E92" s="43"/>
      <c r="F92" s="1" t="s">
        <v>21</v>
      </c>
      <c r="G92" s="41" t="s">
        <v>72</v>
      </c>
      <c r="H92" s="3">
        <v>0</v>
      </c>
      <c r="I92" s="20">
        <f>'Sklady Rekapitulace '!$C$33</f>
        <v>0</v>
      </c>
      <c r="J92" s="5">
        <f t="shared" si="15"/>
        <v>0</v>
      </c>
    </row>
    <row r="93" spans="1:10" x14ac:dyDescent="0.2">
      <c r="A93" s="2"/>
      <c r="B93" s="24"/>
      <c r="C93" s="42"/>
      <c r="D93" s="3"/>
      <c r="E93" s="43"/>
      <c r="F93" s="2" t="s">
        <v>22</v>
      </c>
      <c r="G93" s="3" t="s">
        <v>70</v>
      </c>
      <c r="H93" s="3">
        <v>1</v>
      </c>
      <c r="I93" s="20">
        <f>'Sklady Rekapitulace '!$C$34</f>
        <v>0</v>
      </c>
      <c r="J93" s="5">
        <f t="shared" si="15"/>
        <v>0</v>
      </c>
    </row>
    <row r="94" spans="1:10" ht="13.5" thickBot="1" x14ac:dyDescent="0.25">
      <c r="A94" s="12"/>
      <c r="B94" s="44"/>
      <c r="C94" s="45" t="s">
        <v>73</v>
      </c>
      <c r="D94" s="46"/>
      <c r="E94" s="47"/>
      <c r="F94" s="48"/>
      <c r="G94" s="46"/>
      <c r="H94" s="46"/>
      <c r="I94" s="21"/>
      <c r="J94" s="7">
        <f>SUM(J89:J93)</f>
        <v>0</v>
      </c>
    </row>
    <row r="95" spans="1:10" x14ac:dyDescent="0.2">
      <c r="A95" s="2"/>
      <c r="B95" s="24" t="s">
        <v>101</v>
      </c>
      <c r="C95" s="10" t="s">
        <v>102</v>
      </c>
      <c r="D95" s="11">
        <v>5</v>
      </c>
      <c r="E95" s="9">
        <v>44161</v>
      </c>
      <c r="F95" s="1" t="s">
        <v>16</v>
      </c>
      <c r="G95" s="41" t="s">
        <v>70</v>
      </c>
      <c r="H95" s="3">
        <v>1</v>
      </c>
      <c r="I95" s="20">
        <f>'Sklady Rekapitulace '!$C$30</f>
        <v>0</v>
      </c>
      <c r="J95" s="5">
        <f t="shared" ref="J95:J99" si="16">H95*I95</f>
        <v>0</v>
      </c>
    </row>
    <row r="96" spans="1:10" x14ac:dyDescent="0.2">
      <c r="A96" s="2"/>
      <c r="B96" s="24"/>
      <c r="C96" s="10"/>
      <c r="D96" s="11"/>
      <c r="E96" s="9"/>
      <c r="F96" s="1" t="s">
        <v>71</v>
      </c>
      <c r="G96" s="41" t="s">
        <v>72</v>
      </c>
      <c r="H96" s="3">
        <v>4</v>
      </c>
      <c r="I96" s="20">
        <f>'Sklady Rekapitulace '!$C$31</f>
        <v>0</v>
      </c>
      <c r="J96" s="5">
        <f t="shared" si="16"/>
        <v>0</v>
      </c>
    </row>
    <row r="97" spans="1:10" x14ac:dyDescent="0.2">
      <c r="A97" s="2"/>
      <c r="B97" s="24"/>
      <c r="C97" s="42"/>
      <c r="D97" s="3"/>
      <c r="E97" s="43"/>
      <c r="F97" s="1" t="s">
        <v>20</v>
      </c>
      <c r="G97" s="41" t="s">
        <v>72</v>
      </c>
      <c r="H97" s="3">
        <v>64</v>
      </c>
      <c r="I97" s="20">
        <f>'Sklady Rekapitulace '!$C$32</f>
        <v>0</v>
      </c>
      <c r="J97" s="5">
        <f t="shared" si="16"/>
        <v>0</v>
      </c>
    </row>
    <row r="98" spans="1:10" x14ac:dyDescent="0.2">
      <c r="A98" s="2"/>
      <c r="B98" s="24"/>
      <c r="C98" s="42"/>
      <c r="D98" s="3"/>
      <c r="E98" s="43"/>
      <c r="F98" s="1" t="s">
        <v>21</v>
      </c>
      <c r="G98" s="41" t="s">
        <v>72</v>
      </c>
      <c r="H98" s="3">
        <v>0</v>
      </c>
      <c r="I98" s="20">
        <f>'Sklady Rekapitulace '!$C$33</f>
        <v>0</v>
      </c>
      <c r="J98" s="5">
        <f t="shared" si="16"/>
        <v>0</v>
      </c>
    </row>
    <row r="99" spans="1:10" x14ac:dyDescent="0.2">
      <c r="A99" s="2"/>
      <c r="B99" s="24"/>
      <c r="C99" s="42"/>
      <c r="D99" s="3"/>
      <c r="E99" s="43"/>
      <c r="F99" s="2" t="s">
        <v>22</v>
      </c>
      <c r="G99" s="3" t="s">
        <v>70</v>
      </c>
      <c r="H99" s="3">
        <v>1</v>
      </c>
      <c r="I99" s="20">
        <f>'Sklady Rekapitulace '!$C$34</f>
        <v>0</v>
      </c>
      <c r="J99" s="5">
        <f t="shared" si="16"/>
        <v>0</v>
      </c>
    </row>
    <row r="100" spans="1:10" ht="13.5" thickBot="1" x14ac:dyDescent="0.25">
      <c r="A100" s="12"/>
      <c r="B100" s="44"/>
      <c r="C100" s="45" t="s">
        <v>73</v>
      </c>
      <c r="D100" s="46"/>
      <c r="E100" s="47"/>
      <c r="F100" s="48"/>
      <c r="G100" s="46"/>
      <c r="H100" s="46"/>
      <c r="I100" s="21"/>
      <c r="J100" s="7">
        <f>SUM(J95:J99)</f>
        <v>0</v>
      </c>
    </row>
    <row r="101" spans="1:10" x14ac:dyDescent="0.2">
      <c r="A101" s="2"/>
      <c r="B101" s="24" t="s">
        <v>103</v>
      </c>
      <c r="C101" s="10" t="s">
        <v>104</v>
      </c>
      <c r="D101" s="11">
        <v>3</v>
      </c>
      <c r="E101" s="9">
        <v>44303</v>
      </c>
      <c r="F101" s="1" t="s">
        <v>16</v>
      </c>
      <c r="G101" s="41" t="s">
        <v>70</v>
      </c>
      <c r="H101" s="3">
        <v>1</v>
      </c>
      <c r="I101" s="20">
        <f>'Sklady Rekapitulace '!$C$30</f>
        <v>0</v>
      </c>
      <c r="J101" s="5">
        <f t="shared" ref="J101:J105" si="17">H101*I101</f>
        <v>0</v>
      </c>
    </row>
    <row r="102" spans="1:10" x14ac:dyDescent="0.2">
      <c r="A102" s="2"/>
      <c r="B102" s="24"/>
      <c r="C102" s="10"/>
      <c r="D102" s="11"/>
      <c r="E102" s="9"/>
      <c r="F102" s="1" t="s">
        <v>71</v>
      </c>
      <c r="G102" s="41" t="s">
        <v>72</v>
      </c>
      <c r="H102" s="3">
        <v>4</v>
      </c>
      <c r="I102" s="20">
        <f>'Sklady Rekapitulace '!$C$31</f>
        <v>0</v>
      </c>
      <c r="J102" s="5">
        <f t="shared" si="17"/>
        <v>0</v>
      </c>
    </row>
    <row r="103" spans="1:10" x14ac:dyDescent="0.2">
      <c r="A103" s="2"/>
      <c r="B103" s="24"/>
      <c r="C103" s="42"/>
      <c r="D103" s="3"/>
      <c r="E103" s="43"/>
      <c r="F103" s="1" t="s">
        <v>20</v>
      </c>
      <c r="G103" s="41" t="s">
        <v>72</v>
      </c>
      <c r="H103" s="3">
        <v>40</v>
      </c>
      <c r="I103" s="20">
        <f>'Sklady Rekapitulace '!$C$32</f>
        <v>0</v>
      </c>
      <c r="J103" s="5">
        <f t="shared" si="17"/>
        <v>0</v>
      </c>
    </row>
    <row r="104" spans="1:10" x14ac:dyDescent="0.2">
      <c r="A104" s="2"/>
      <c r="B104" s="24"/>
      <c r="C104" s="42"/>
      <c r="D104" s="3"/>
      <c r="E104" s="43"/>
      <c r="F104" s="1" t="s">
        <v>21</v>
      </c>
      <c r="G104" s="41" t="s">
        <v>72</v>
      </c>
      <c r="H104" s="3">
        <v>0</v>
      </c>
      <c r="I104" s="20">
        <f>'Sklady Rekapitulace '!$C$33</f>
        <v>0</v>
      </c>
      <c r="J104" s="5">
        <f t="shared" si="17"/>
        <v>0</v>
      </c>
    </row>
    <row r="105" spans="1:10" x14ac:dyDescent="0.2">
      <c r="A105" s="2"/>
      <c r="B105" s="24"/>
      <c r="C105" s="42"/>
      <c r="D105" s="3"/>
      <c r="E105" s="43"/>
      <c r="F105" s="2" t="s">
        <v>22</v>
      </c>
      <c r="G105" s="3" t="s">
        <v>70</v>
      </c>
      <c r="H105" s="3">
        <v>1</v>
      </c>
      <c r="I105" s="20">
        <f>'Sklady Rekapitulace '!$C$34</f>
        <v>0</v>
      </c>
      <c r="J105" s="5">
        <f t="shared" si="17"/>
        <v>0</v>
      </c>
    </row>
    <row r="106" spans="1:10" ht="13.5" thickBot="1" x14ac:dyDescent="0.25">
      <c r="A106" s="12"/>
      <c r="B106" s="44"/>
      <c r="C106" s="45" t="s">
        <v>73</v>
      </c>
      <c r="D106" s="46"/>
      <c r="E106" s="47"/>
      <c r="F106" s="48"/>
      <c r="G106" s="46"/>
      <c r="H106" s="46"/>
      <c r="I106" s="21"/>
      <c r="J106" s="7">
        <f>SUM(J101:J105)</f>
        <v>0</v>
      </c>
    </row>
    <row r="107" spans="1:10" x14ac:dyDescent="0.2">
      <c r="A107" s="2"/>
      <c r="B107" s="24" t="s">
        <v>105</v>
      </c>
      <c r="C107" s="10" t="s">
        <v>106</v>
      </c>
      <c r="D107" s="11">
        <v>5</v>
      </c>
      <c r="E107" s="9">
        <v>44284</v>
      </c>
      <c r="F107" s="1" t="s">
        <v>16</v>
      </c>
      <c r="G107" s="41" t="s">
        <v>70</v>
      </c>
      <c r="H107" s="3">
        <v>1</v>
      </c>
      <c r="I107" s="20">
        <f>'Sklady Rekapitulace '!$C$30</f>
        <v>0</v>
      </c>
      <c r="J107" s="5">
        <f t="shared" ref="J107:J111" si="18">H107*I107</f>
        <v>0</v>
      </c>
    </row>
    <row r="108" spans="1:10" x14ac:dyDescent="0.2">
      <c r="A108" s="2"/>
      <c r="B108" s="24"/>
      <c r="C108" s="10"/>
      <c r="D108" s="11"/>
      <c r="E108" s="9"/>
      <c r="F108" s="1" t="s">
        <v>71</v>
      </c>
      <c r="G108" s="41" t="s">
        <v>72</v>
      </c>
      <c r="H108" s="3">
        <v>4</v>
      </c>
      <c r="I108" s="20">
        <f>'Sklady Rekapitulace '!$C$31</f>
        <v>0</v>
      </c>
      <c r="J108" s="5">
        <f t="shared" si="18"/>
        <v>0</v>
      </c>
    </row>
    <row r="109" spans="1:10" x14ac:dyDescent="0.2">
      <c r="A109" s="2"/>
      <c r="B109" s="24"/>
      <c r="C109" s="42"/>
      <c r="D109" s="3"/>
      <c r="E109" s="43"/>
      <c r="F109" s="1" t="s">
        <v>20</v>
      </c>
      <c r="G109" s="41" t="s">
        <v>72</v>
      </c>
      <c r="H109" s="3">
        <v>4</v>
      </c>
      <c r="I109" s="20">
        <f>'Sklady Rekapitulace '!$C$32</f>
        <v>0</v>
      </c>
      <c r="J109" s="5">
        <f t="shared" si="18"/>
        <v>0</v>
      </c>
    </row>
    <row r="110" spans="1:10" x14ac:dyDescent="0.2">
      <c r="A110" s="2"/>
      <c r="B110" s="24"/>
      <c r="C110" s="42"/>
      <c r="D110" s="3"/>
      <c r="E110" s="43"/>
      <c r="F110" s="1" t="s">
        <v>21</v>
      </c>
      <c r="G110" s="41" t="s">
        <v>72</v>
      </c>
      <c r="H110" s="3">
        <v>0</v>
      </c>
      <c r="I110" s="20">
        <f>'Sklady Rekapitulace '!$C$33</f>
        <v>0</v>
      </c>
      <c r="J110" s="5">
        <f t="shared" si="18"/>
        <v>0</v>
      </c>
    </row>
    <row r="111" spans="1:10" x14ac:dyDescent="0.2">
      <c r="A111" s="2"/>
      <c r="B111" s="24"/>
      <c r="C111" s="42"/>
      <c r="D111" s="3"/>
      <c r="E111" s="43"/>
      <c r="F111" s="2" t="s">
        <v>22</v>
      </c>
      <c r="G111" s="3" t="s">
        <v>70</v>
      </c>
      <c r="H111" s="3">
        <v>1</v>
      </c>
      <c r="I111" s="20">
        <f>'Sklady Rekapitulace '!$C$34</f>
        <v>0</v>
      </c>
      <c r="J111" s="5">
        <f t="shared" si="18"/>
        <v>0</v>
      </c>
    </row>
    <row r="112" spans="1:10" ht="13.5" thickBot="1" x14ac:dyDescent="0.25">
      <c r="A112" s="12"/>
      <c r="B112" s="44"/>
      <c r="C112" s="45" t="s">
        <v>73</v>
      </c>
      <c r="D112" s="46"/>
      <c r="E112" s="47"/>
      <c r="F112" s="48"/>
      <c r="G112" s="46"/>
      <c r="H112" s="46"/>
      <c r="I112" s="21"/>
      <c r="J112" s="7">
        <f>SUM(J107:J111)</f>
        <v>0</v>
      </c>
    </row>
    <row r="113" spans="1:10" x14ac:dyDescent="0.2">
      <c r="A113" s="2"/>
      <c r="B113" s="24" t="s">
        <v>107</v>
      </c>
      <c r="C113" s="10" t="s">
        <v>108</v>
      </c>
      <c r="D113" s="11">
        <v>5</v>
      </c>
      <c r="E113" s="9">
        <v>44617</v>
      </c>
      <c r="F113" s="1" t="s">
        <v>16</v>
      </c>
      <c r="G113" s="41" t="s">
        <v>70</v>
      </c>
      <c r="H113" s="3">
        <v>1</v>
      </c>
      <c r="I113" s="20">
        <f>'Sklady Rekapitulace '!$C$30</f>
        <v>0</v>
      </c>
      <c r="J113" s="5">
        <f t="shared" ref="J113:J117" si="19">H113*I113</f>
        <v>0</v>
      </c>
    </row>
    <row r="114" spans="1:10" x14ac:dyDescent="0.2">
      <c r="A114" s="2"/>
      <c r="B114" s="24"/>
      <c r="C114" s="10"/>
      <c r="D114" s="11"/>
      <c r="E114" s="9"/>
      <c r="F114" s="1" t="s">
        <v>71</v>
      </c>
      <c r="G114" s="41" t="s">
        <v>72</v>
      </c>
      <c r="H114" s="3">
        <v>1</v>
      </c>
      <c r="I114" s="20">
        <f>'Sklady Rekapitulace '!$C$31</f>
        <v>0</v>
      </c>
      <c r="J114" s="5">
        <f t="shared" si="19"/>
        <v>0</v>
      </c>
    </row>
    <row r="115" spans="1:10" x14ac:dyDescent="0.2">
      <c r="A115" s="2"/>
      <c r="B115" s="24"/>
      <c r="C115" s="42"/>
      <c r="D115" s="3"/>
      <c r="E115" s="43"/>
      <c r="F115" s="1" t="s">
        <v>20</v>
      </c>
      <c r="G115" s="41" t="s">
        <v>72</v>
      </c>
      <c r="H115" s="3">
        <v>12</v>
      </c>
      <c r="I115" s="20">
        <f>'Sklady Rekapitulace '!$C$32</f>
        <v>0</v>
      </c>
      <c r="J115" s="5">
        <f t="shared" si="19"/>
        <v>0</v>
      </c>
    </row>
    <row r="116" spans="1:10" x14ac:dyDescent="0.2">
      <c r="A116" s="2"/>
      <c r="B116" s="24"/>
      <c r="C116" s="42"/>
      <c r="D116" s="3"/>
      <c r="E116" s="43"/>
      <c r="F116" s="1" t="s">
        <v>21</v>
      </c>
      <c r="G116" s="41" t="s">
        <v>72</v>
      </c>
      <c r="H116" s="3">
        <v>0</v>
      </c>
      <c r="I116" s="20">
        <f>'Sklady Rekapitulace '!$C$33</f>
        <v>0</v>
      </c>
      <c r="J116" s="5">
        <f t="shared" si="19"/>
        <v>0</v>
      </c>
    </row>
    <row r="117" spans="1:10" x14ac:dyDescent="0.2">
      <c r="A117" s="2"/>
      <c r="B117" s="24"/>
      <c r="C117" s="42"/>
      <c r="D117" s="3"/>
      <c r="E117" s="43"/>
      <c r="F117" s="2" t="s">
        <v>22</v>
      </c>
      <c r="G117" s="3" t="s">
        <v>70</v>
      </c>
      <c r="H117" s="3">
        <v>1</v>
      </c>
      <c r="I117" s="20">
        <f>'Sklady Rekapitulace '!$C$34</f>
        <v>0</v>
      </c>
      <c r="J117" s="5">
        <f t="shared" si="19"/>
        <v>0</v>
      </c>
    </row>
    <row r="118" spans="1:10" ht="13.5" thickBot="1" x14ac:dyDescent="0.25">
      <c r="A118" s="12"/>
      <c r="B118" s="44"/>
      <c r="C118" s="45" t="s">
        <v>73</v>
      </c>
      <c r="D118" s="46"/>
      <c r="E118" s="47"/>
      <c r="F118" s="48"/>
      <c r="G118" s="46"/>
      <c r="H118" s="46"/>
      <c r="I118" s="21"/>
      <c r="J118" s="7">
        <f>SUM(J113:J117)</f>
        <v>0</v>
      </c>
    </row>
    <row r="119" spans="1:10" x14ac:dyDescent="0.2">
      <c r="A119" s="2"/>
      <c r="B119" s="24" t="s">
        <v>109</v>
      </c>
      <c r="C119" s="10" t="s">
        <v>108</v>
      </c>
      <c r="D119" s="11">
        <v>5</v>
      </c>
      <c r="E119" s="9">
        <v>44617</v>
      </c>
      <c r="F119" s="1" t="s">
        <v>16</v>
      </c>
      <c r="G119" s="41" t="s">
        <v>70</v>
      </c>
      <c r="H119" s="3">
        <v>1</v>
      </c>
      <c r="I119" s="20">
        <f>'Sklady Rekapitulace '!$C$30</f>
        <v>0</v>
      </c>
      <c r="J119" s="5">
        <f t="shared" ref="J119:J123" si="20">H119*I119</f>
        <v>0</v>
      </c>
    </row>
    <row r="120" spans="1:10" x14ac:dyDescent="0.2">
      <c r="A120" s="2"/>
      <c r="B120" s="24"/>
      <c r="C120" s="10"/>
      <c r="D120" s="11"/>
      <c r="E120" s="9"/>
      <c r="F120" s="1" t="s">
        <v>71</v>
      </c>
      <c r="G120" s="41" t="s">
        <v>72</v>
      </c>
      <c r="H120" s="3">
        <v>1</v>
      </c>
      <c r="I120" s="20">
        <f>'Sklady Rekapitulace '!$C$31</f>
        <v>0</v>
      </c>
      <c r="J120" s="5">
        <f t="shared" si="20"/>
        <v>0</v>
      </c>
    </row>
    <row r="121" spans="1:10" x14ac:dyDescent="0.2">
      <c r="A121" s="2"/>
      <c r="B121" s="24"/>
      <c r="C121" s="42"/>
      <c r="D121" s="3"/>
      <c r="E121" s="43"/>
      <c r="F121" s="1" t="s">
        <v>20</v>
      </c>
      <c r="G121" s="41" t="s">
        <v>72</v>
      </c>
      <c r="H121" s="3">
        <v>10</v>
      </c>
      <c r="I121" s="20">
        <f>'Sklady Rekapitulace '!$C$32</f>
        <v>0</v>
      </c>
      <c r="J121" s="5">
        <f t="shared" si="20"/>
        <v>0</v>
      </c>
    </row>
    <row r="122" spans="1:10" x14ac:dyDescent="0.2">
      <c r="A122" s="2"/>
      <c r="B122" s="24"/>
      <c r="C122" s="42"/>
      <c r="D122" s="3"/>
      <c r="E122" s="43"/>
      <c r="F122" s="1" t="s">
        <v>21</v>
      </c>
      <c r="G122" s="41" t="s">
        <v>72</v>
      </c>
      <c r="H122" s="3">
        <v>0</v>
      </c>
      <c r="I122" s="20">
        <f>'Sklady Rekapitulace '!$C$33</f>
        <v>0</v>
      </c>
      <c r="J122" s="5">
        <f t="shared" si="20"/>
        <v>0</v>
      </c>
    </row>
    <row r="123" spans="1:10" x14ac:dyDescent="0.2">
      <c r="A123" s="2"/>
      <c r="B123" s="24"/>
      <c r="C123" s="42"/>
      <c r="D123" s="3"/>
      <c r="E123" s="43"/>
      <c r="F123" s="2" t="s">
        <v>22</v>
      </c>
      <c r="G123" s="3" t="s">
        <v>70</v>
      </c>
      <c r="H123" s="3">
        <v>1</v>
      </c>
      <c r="I123" s="20">
        <f>'Sklady Rekapitulace '!$C$34</f>
        <v>0</v>
      </c>
      <c r="J123" s="5">
        <f t="shared" si="20"/>
        <v>0</v>
      </c>
    </row>
    <row r="124" spans="1:10" ht="13.5" thickBot="1" x14ac:dyDescent="0.25">
      <c r="A124" s="12"/>
      <c r="B124" s="44"/>
      <c r="C124" s="45" t="s">
        <v>73</v>
      </c>
      <c r="D124" s="46"/>
      <c r="E124" s="47"/>
      <c r="F124" s="48"/>
      <c r="G124" s="46"/>
      <c r="H124" s="46"/>
      <c r="I124" s="21"/>
      <c r="J124" s="7">
        <f>SUM(J119:J123)</f>
        <v>0</v>
      </c>
    </row>
    <row r="125" spans="1:10" x14ac:dyDescent="0.2">
      <c r="A125" s="2"/>
      <c r="B125" s="24" t="s">
        <v>110</v>
      </c>
      <c r="C125" s="10" t="s">
        <v>102</v>
      </c>
      <c r="D125" s="11">
        <v>5</v>
      </c>
      <c r="E125" s="9">
        <v>44712</v>
      </c>
      <c r="F125" s="1" t="s">
        <v>16</v>
      </c>
      <c r="G125" s="41" t="s">
        <v>70</v>
      </c>
      <c r="H125" s="3">
        <v>1</v>
      </c>
      <c r="I125" s="20">
        <f>'Sklady Rekapitulace '!$C$30</f>
        <v>0</v>
      </c>
      <c r="J125" s="5">
        <f t="shared" ref="J125:J129" si="21">H125*I125</f>
        <v>0</v>
      </c>
    </row>
    <row r="126" spans="1:10" x14ac:dyDescent="0.2">
      <c r="A126" s="2"/>
      <c r="B126" s="24"/>
      <c r="C126" s="10"/>
      <c r="D126" s="11"/>
      <c r="E126" s="9"/>
      <c r="F126" s="1" t="s">
        <v>71</v>
      </c>
      <c r="G126" s="41" t="s">
        <v>72</v>
      </c>
      <c r="H126" s="3">
        <v>5</v>
      </c>
      <c r="I126" s="20">
        <f>'Sklady Rekapitulace '!$C$31</f>
        <v>0</v>
      </c>
      <c r="J126" s="5">
        <f t="shared" si="21"/>
        <v>0</v>
      </c>
    </row>
    <row r="127" spans="1:10" x14ac:dyDescent="0.2">
      <c r="A127" s="2"/>
      <c r="B127" s="24"/>
      <c r="C127" s="42"/>
      <c r="D127" s="3"/>
      <c r="E127" s="43"/>
      <c r="F127" s="1" t="s">
        <v>20</v>
      </c>
      <c r="G127" s="41" t="s">
        <v>72</v>
      </c>
      <c r="H127" s="3">
        <v>67</v>
      </c>
      <c r="I127" s="20">
        <f>'Sklady Rekapitulace '!$C$32</f>
        <v>0</v>
      </c>
      <c r="J127" s="5">
        <f t="shared" si="21"/>
        <v>0</v>
      </c>
    </row>
    <row r="128" spans="1:10" x14ac:dyDescent="0.2">
      <c r="A128" s="2"/>
      <c r="B128" s="24"/>
      <c r="C128" s="42"/>
      <c r="D128" s="3"/>
      <c r="E128" s="43"/>
      <c r="F128" s="1" t="s">
        <v>21</v>
      </c>
      <c r="G128" s="41" t="s">
        <v>72</v>
      </c>
      <c r="H128" s="3">
        <v>0</v>
      </c>
      <c r="I128" s="20">
        <f>'Sklady Rekapitulace '!$C$33</f>
        <v>0</v>
      </c>
      <c r="J128" s="5">
        <f t="shared" si="21"/>
        <v>0</v>
      </c>
    </row>
    <row r="129" spans="1:10" x14ac:dyDescent="0.2">
      <c r="A129" s="2"/>
      <c r="B129" s="24"/>
      <c r="C129" s="42"/>
      <c r="D129" s="3"/>
      <c r="E129" s="43"/>
      <c r="F129" s="2" t="s">
        <v>22</v>
      </c>
      <c r="G129" s="3" t="s">
        <v>70</v>
      </c>
      <c r="H129" s="3">
        <v>1</v>
      </c>
      <c r="I129" s="20">
        <f>'Sklady Rekapitulace '!$C$34</f>
        <v>0</v>
      </c>
      <c r="J129" s="5">
        <f t="shared" si="21"/>
        <v>0</v>
      </c>
    </row>
    <row r="130" spans="1:10" ht="13.5" thickBot="1" x14ac:dyDescent="0.25">
      <c r="A130" s="12"/>
      <c r="B130" s="44"/>
      <c r="C130" s="45" t="s">
        <v>73</v>
      </c>
      <c r="D130" s="46"/>
      <c r="E130" s="47"/>
      <c r="F130" s="48"/>
      <c r="G130" s="46"/>
      <c r="H130" s="46"/>
      <c r="I130" s="21"/>
      <c r="J130" s="7">
        <f>SUM(J125:J129)</f>
        <v>0</v>
      </c>
    </row>
    <row r="131" spans="1:10" x14ac:dyDescent="0.2">
      <c r="A131" s="2"/>
      <c r="B131" s="24" t="s">
        <v>111</v>
      </c>
      <c r="C131" s="10" t="s">
        <v>112</v>
      </c>
      <c r="D131" s="11">
        <v>5</v>
      </c>
      <c r="E131" s="9">
        <v>44736</v>
      </c>
      <c r="F131" s="1" t="s">
        <v>16</v>
      </c>
      <c r="G131" s="41" t="s">
        <v>70</v>
      </c>
      <c r="H131" s="3">
        <v>1</v>
      </c>
      <c r="I131" s="20">
        <f>'Sklady Rekapitulace '!$C$30</f>
        <v>0</v>
      </c>
      <c r="J131" s="5">
        <f t="shared" ref="J131:J135" si="22">H131*I131</f>
        <v>0</v>
      </c>
    </row>
    <row r="132" spans="1:10" x14ac:dyDescent="0.2">
      <c r="A132" s="2"/>
      <c r="B132" s="24"/>
      <c r="C132" s="10"/>
      <c r="D132" s="11"/>
      <c r="E132" s="9"/>
      <c r="F132" s="1" t="s">
        <v>71</v>
      </c>
      <c r="G132" s="41" t="s">
        <v>72</v>
      </c>
      <c r="H132" s="3">
        <v>5</v>
      </c>
      <c r="I132" s="20">
        <f>'Sklady Rekapitulace '!$C$31</f>
        <v>0</v>
      </c>
      <c r="J132" s="5">
        <f t="shared" si="22"/>
        <v>0</v>
      </c>
    </row>
    <row r="133" spans="1:10" x14ac:dyDescent="0.2">
      <c r="A133" s="2"/>
      <c r="B133" s="24"/>
      <c r="C133" s="42"/>
      <c r="D133" s="3"/>
      <c r="E133" s="43"/>
      <c r="F133" s="1" t="s">
        <v>20</v>
      </c>
      <c r="G133" s="41" t="s">
        <v>72</v>
      </c>
      <c r="H133" s="3">
        <v>50</v>
      </c>
      <c r="I133" s="20">
        <f>'Sklady Rekapitulace '!$C$32</f>
        <v>0</v>
      </c>
      <c r="J133" s="5">
        <f t="shared" si="22"/>
        <v>0</v>
      </c>
    </row>
    <row r="134" spans="1:10" x14ac:dyDescent="0.2">
      <c r="A134" s="2"/>
      <c r="B134" s="24"/>
      <c r="C134" s="42"/>
      <c r="D134" s="3"/>
      <c r="E134" s="43"/>
      <c r="F134" s="1" t="s">
        <v>21</v>
      </c>
      <c r="G134" s="41" t="s">
        <v>72</v>
      </c>
      <c r="H134" s="3">
        <v>2</v>
      </c>
      <c r="I134" s="20">
        <f>'Sklady Rekapitulace '!$C$33</f>
        <v>0</v>
      </c>
      <c r="J134" s="5">
        <f t="shared" si="22"/>
        <v>0</v>
      </c>
    </row>
    <row r="135" spans="1:10" x14ac:dyDescent="0.2">
      <c r="A135" s="2"/>
      <c r="B135" s="24"/>
      <c r="C135" s="42"/>
      <c r="D135" s="3"/>
      <c r="E135" s="43"/>
      <c r="F135" s="2" t="s">
        <v>22</v>
      </c>
      <c r="G135" s="3" t="s">
        <v>70</v>
      </c>
      <c r="H135" s="3">
        <v>1</v>
      </c>
      <c r="I135" s="20">
        <f>'Sklady Rekapitulace '!$C$34</f>
        <v>0</v>
      </c>
      <c r="J135" s="5">
        <f t="shared" si="22"/>
        <v>0</v>
      </c>
    </row>
    <row r="136" spans="1:10" ht="13.5" thickBot="1" x14ac:dyDescent="0.25">
      <c r="A136" s="12"/>
      <c r="B136" s="44"/>
      <c r="C136" s="45" t="s">
        <v>73</v>
      </c>
      <c r="D136" s="46"/>
      <c r="E136" s="47"/>
      <c r="F136" s="48"/>
      <c r="G136" s="46"/>
      <c r="H136" s="46"/>
      <c r="I136" s="21"/>
      <c r="J136" s="7">
        <f>SUM(J131:J135)</f>
        <v>0</v>
      </c>
    </row>
    <row r="137" spans="1:10" x14ac:dyDescent="0.2">
      <c r="A137" s="2"/>
      <c r="B137" s="24" t="s">
        <v>113</v>
      </c>
      <c r="C137" s="10" t="s">
        <v>112</v>
      </c>
      <c r="D137" s="11">
        <v>5</v>
      </c>
      <c r="E137" s="9">
        <v>44859</v>
      </c>
      <c r="F137" s="1" t="s">
        <v>16</v>
      </c>
      <c r="G137" s="41" t="s">
        <v>70</v>
      </c>
      <c r="H137" s="3">
        <v>1</v>
      </c>
      <c r="I137" s="20">
        <f>'Sklady Rekapitulace '!$C$30</f>
        <v>0</v>
      </c>
      <c r="J137" s="5">
        <f t="shared" ref="J137:J141" si="23">H137*I137</f>
        <v>0</v>
      </c>
    </row>
    <row r="138" spans="1:10" x14ac:dyDescent="0.2">
      <c r="A138" s="2"/>
      <c r="B138" s="24"/>
      <c r="C138" s="10"/>
      <c r="D138" s="11"/>
      <c r="E138" s="9"/>
      <c r="F138" s="1" t="s">
        <v>71</v>
      </c>
      <c r="G138" s="41" t="s">
        <v>72</v>
      </c>
      <c r="H138" s="3">
        <v>5</v>
      </c>
      <c r="I138" s="20">
        <f>'Sklady Rekapitulace '!$C$31</f>
        <v>0</v>
      </c>
      <c r="J138" s="5">
        <f t="shared" si="23"/>
        <v>0</v>
      </c>
    </row>
    <row r="139" spans="1:10" x14ac:dyDescent="0.2">
      <c r="A139" s="2"/>
      <c r="B139" s="24"/>
      <c r="C139" s="42"/>
      <c r="D139" s="3"/>
      <c r="E139" s="43"/>
      <c r="F139" s="1" t="s">
        <v>20</v>
      </c>
      <c r="G139" s="41" t="s">
        <v>72</v>
      </c>
      <c r="H139" s="3">
        <v>30</v>
      </c>
      <c r="I139" s="20">
        <f>'Sklady Rekapitulace '!$C$32</f>
        <v>0</v>
      </c>
      <c r="J139" s="5">
        <f t="shared" si="23"/>
        <v>0</v>
      </c>
    </row>
    <row r="140" spans="1:10" x14ac:dyDescent="0.2">
      <c r="A140" s="2"/>
      <c r="B140" s="24"/>
      <c r="C140" s="42"/>
      <c r="D140" s="3"/>
      <c r="E140" s="43"/>
      <c r="F140" s="1" t="s">
        <v>21</v>
      </c>
      <c r="G140" s="41" t="s">
        <v>72</v>
      </c>
      <c r="H140" s="3">
        <v>2</v>
      </c>
      <c r="I140" s="20">
        <f>'Sklady Rekapitulace '!$C$33</f>
        <v>0</v>
      </c>
      <c r="J140" s="5">
        <f t="shared" si="23"/>
        <v>0</v>
      </c>
    </row>
    <row r="141" spans="1:10" x14ac:dyDescent="0.2">
      <c r="A141" s="2"/>
      <c r="B141" s="24"/>
      <c r="C141" s="42"/>
      <c r="D141" s="3"/>
      <c r="E141" s="43"/>
      <c r="F141" s="2" t="s">
        <v>22</v>
      </c>
      <c r="G141" s="3" t="s">
        <v>70</v>
      </c>
      <c r="H141" s="3">
        <v>1</v>
      </c>
      <c r="I141" s="20">
        <f>'Sklady Rekapitulace '!$C$34</f>
        <v>0</v>
      </c>
      <c r="J141" s="5">
        <f t="shared" si="23"/>
        <v>0</v>
      </c>
    </row>
    <row r="142" spans="1:10" ht="13.5" thickBot="1" x14ac:dyDescent="0.25">
      <c r="A142" s="12"/>
      <c r="B142" s="44"/>
      <c r="C142" s="45" t="s">
        <v>73</v>
      </c>
      <c r="D142" s="46"/>
      <c r="E142" s="47"/>
      <c r="F142" s="48"/>
      <c r="G142" s="46"/>
      <c r="H142" s="46"/>
      <c r="I142" s="21"/>
      <c r="J142" s="7">
        <f>SUM(J137:J141)</f>
        <v>0</v>
      </c>
    </row>
    <row r="143" spans="1:10" x14ac:dyDescent="0.2">
      <c r="A143" s="2"/>
      <c r="B143" s="24" t="s">
        <v>114</v>
      </c>
      <c r="C143" s="10" t="s">
        <v>115</v>
      </c>
      <c r="D143" s="11">
        <v>5</v>
      </c>
      <c r="E143" s="9">
        <v>44925</v>
      </c>
      <c r="F143" s="1" t="s">
        <v>16</v>
      </c>
      <c r="G143" s="41" t="s">
        <v>70</v>
      </c>
      <c r="H143" s="3">
        <v>1</v>
      </c>
      <c r="I143" s="20">
        <f>'Sklady Rekapitulace '!$C$30</f>
        <v>0</v>
      </c>
      <c r="J143" s="5">
        <f t="shared" ref="J143:J147" si="24">H143*I143</f>
        <v>0</v>
      </c>
    </row>
    <row r="144" spans="1:10" x14ac:dyDescent="0.2">
      <c r="A144" s="2"/>
      <c r="B144" s="24"/>
      <c r="C144" s="10"/>
      <c r="D144" s="11"/>
      <c r="E144" s="9"/>
      <c r="F144" s="1" t="s">
        <v>71</v>
      </c>
      <c r="G144" s="41" t="s">
        <v>72</v>
      </c>
      <c r="H144" s="3">
        <v>15</v>
      </c>
      <c r="I144" s="20">
        <f>'Sklady Rekapitulace '!$C$31</f>
        <v>0</v>
      </c>
      <c r="J144" s="5">
        <f t="shared" si="24"/>
        <v>0</v>
      </c>
    </row>
    <row r="145" spans="1:10" x14ac:dyDescent="0.2">
      <c r="A145" s="2"/>
      <c r="B145" s="24"/>
      <c r="C145" s="42"/>
      <c r="D145" s="3"/>
      <c r="E145" s="43"/>
      <c r="F145" s="1" t="s">
        <v>20</v>
      </c>
      <c r="G145" s="41" t="s">
        <v>72</v>
      </c>
      <c r="H145" s="3">
        <v>130</v>
      </c>
      <c r="I145" s="20">
        <f>'Sklady Rekapitulace '!$C$32</f>
        <v>0</v>
      </c>
      <c r="J145" s="5">
        <f t="shared" si="24"/>
        <v>0</v>
      </c>
    </row>
    <row r="146" spans="1:10" x14ac:dyDescent="0.2">
      <c r="A146" s="2"/>
      <c r="B146" s="24"/>
      <c r="C146" s="42"/>
      <c r="D146" s="3"/>
      <c r="E146" s="43"/>
      <c r="F146" s="1" t="s">
        <v>21</v>
      </c>
      <c r="G146" s="41" t="s">
        <v>72</v>
      </c>
      <c r="H146" s="3">
        <v>0</v>
      </c>
      <c r="I146" s="20">
        <f>'Sklady Rekapitulace '!$C$33</f>
        <v>0</v>
      </c>
      <c r="J146" s="5">
        <f t="shared" si="24"/>
        <v>0</v>
      </c>
    </row>
    <row r="147" spans="1:10" x14ac:dyDescent="0.2">
      <c r="A147" s="2"/>
      <c r="B147" s="24"/>
      <c r="C147" s="42"/>
      <c r="D147" s="3"/>
      <c r="E147" s="43"/>
      <c r="F147" s="2" t="s">
        <v>22</v>
      </c>
      <c r="G147" s="3" t="s">
        <v>70</v>
      </c>
      <c r="H147" s="3">
        <v>1</v>
      </c>
      <c r="I147" s="20">
        <f>'Sklady Rekapitulace '!$C$34</f>
        <v>0</v>
      </c>
      <c r="J147" s="5">
        <f t="shared" si="24"/>
        <v>0</v>
      </c>
    </row>
    <row r="148" spans="1:10" ht="13.5" thickBot="1" x14ac:dyDescent="0.25">
      <c r="A148" s="12"/>
      <c r="B148" s="44"/>
      <c r="C148" s="45" t="s">
        <v>73</v>
      </c>
      <c r="D148" s="46"/>
      <c r="E148" s="47"/>
      <c r="F148" s="48"/>
      <c r="G148" s="46"/>
      <c r="H148" s="46"/>
      <c r="I148" s="21"/>
      <c r="J148" s="7">
        <f>SUM(J143:J147)</f>
        <v>0</v>
      </c>
    </row>
    <row r="149" spans="1:10" x14ac:dyDescent="0.2">
      <c r="A149" s="2"/>
      <c r="B149" s="24" t="s">
        <v>116</v>
      </c>
      <c r="C149" s="10" t="s">
        <v>117</v>
      </c>
      <c r="D149" s="11">
        <v>5</v>
      </c>
      <c r="E149" s="9">
        <v>44945</v>
      </c>
      <c r="F149" s="1" t="s">
        <v>16</v>
      </c>
      <c r="G149" s="41" t="s">
        <v>70</v>
      </c>
      <c r="H149" s="3">
        <v>1</v>
      </c>
      <c r="I149" s="20">
        <f>'Sklady Rekapitulace '!$C$30</f>
        <v>0</v>
      </c>
      <c r="J149" s="5">
        <f t="shared" ref="J149:J153" si="25">H149*I149</f>
        <v>0</v>
      </c>
    </row>
    <row r="150" spans="1:10" x14ac:dyDescent="0.2">
      <c r="A150" s="2"/>
      <c r="B150" s="24"/>
      <c r="C150" s="10"/>
      <c r="D150" s="11"/>
      <c r="E150" s="9"/>
      <c r="F150" s="1" t="s">
        <v>71</v>
      </c>
      <c r="G150" s="41" t="s">
        <v>72</v>
      </c>
      <c r="H150" s="3">
        <v>6</v>
      </c>
      <c r="I150" s="20">
        <f>'Sklady Rekapitulace '!$C$31</f>
        <v>0</v>
      </c>
      <c r="J150" s="5">
        <f t="shared" si="25"/>
        <v>0</v>
      </c>
    </row>
    <row r="151" spans="1:10" x14ac:dyDescent="0.2">
      <c r="A151" s="2"/>
      <c r="B151" s="24"/>
      <c r="C151" s="42"/>
      <c r="D151" s="3"/>
      <c r="E151" s="43"/>
      <c r="F151" s="1" t="s">
        <v>20</v>
      </c>
      <c r="G151" s="41" t="s">
        <v>72</v>
      </c>
      <c r="H151" s="3">
        <v>50</v>
      </c>
      <c r="I151" s="20">
        <f>'Sklady Rekapitulace '!$C$32</f>
        <v>0</v>
      </c>
      <c r="J151" s="5">
        <f t="shared" si="25"/>
        <v>0</v>
      </c>
    </row>
    <row r="152" spans="1:10" x14ac:dyDescent="0.2">
      <c r="A152" s="2"/>
      <c r="B152" s="24"/>
      <c r="C152" s="42"/>
      <c r="D152" s="3"/>
      <c r="E152" s="43"/>
      <c r="F152" s="1" t="s">
        <v>21</v>
      </c>
      <c r="G152" s="41" t="s">
        <v>72</v>
      </c>
      <c r="H152" s="3">
        <v>0</v>
      </c>
      <c r="I152" s="20">
        <f>'Sklady Rekapitulace '!$C$33</f>
        <v>0</v>
      </c>
      <c r="J152" s="5">
        <f t="shared" si="25"/>
        <v>0</v>
      </c>
    </row>
    <row r="153" spans="1:10" x14ac:dyDescent="0.2">
      <c r="A153" s="2"/>
      <c r="B153" s="24"/>
      <c r="C153" s="42"/>
      <c r="D153" s="3"/>
      <c r="E153" s="43"/>
      <c r="F153" s="2" t="s">
        <v>22</v>
      </c>
      <c r="G153" s="3" t="s">
        <v>70</v>
      </c>
      <c r="H153" s="3">
        <v>1</v>
      </c>
      <c r="I153" s="20">
        <f>'Sklady Rekapitulace '!$C$34</f>
        <v>0</v>
      </c>
      <c r="J153" s="5">
        <f t="shared" si="25"/>
        <v>0</v>
      </c>
    </row>
    <row r="154" spans="1:10" ht="13.5" thickBot="1" x14ac:dyDescent="0.25">
      <c r="A154" s="12"/>
      <c r="B154" s="44"/>
      <c r="C154" s="45" t="s">
        <v>73</v>
      </c>
      <c r="D154" s="46"/>
      <c r="E154" s="47"/>
      <c r="F154" s="48"/>
      <c r="G154" s="46"/>
      <c r="H154" s="46"/>
      <c r="I154" s="21"/>
      <c r="J154" s="7">
        <f>SUM(J149:J153)</f>
        <v>0</v>
      </c>
    </row>
    <row r="155" spans="1:10" x14ac:dyDescent="0.2">
      <c r="A155" s="2"/>
      <c r="B155" s="24" t="s">
        <v>118</v>
      </c>
      <c r="C155" s="10" t="s">
        <v>119</v>
      </c>
      <c r="D155" s="11">
        <v>5</v>
      </c>
      <c r="E155" s="9">
        <v>44941</v>
      </c>
      <c r="F155" s="1" t="s">
        <v>16</v>
      </c>
      <c r="G155" s="41" t="s">
        <v>70</v>
      </c>
      <c r="H155" s="3">
        <v>1</v>
      </c>
      <c r="I155" s="20">
        <f>'Sklady Rekapitulace '!$C$30</f>
        <v>0</v>
      </c>
      <c r="J155" s="5">
        <f t="shared" ref="J155:J159" si="26">H155*I155</f>
        <v>0</v>
      </c>
    </row>
    <row r="156" spans="1:10" x14ac:dyDescent="0.2">
      <c r="A156" s="2"/>
      <c r="B156" s="24"/>
      <c r="C156" s="10"/>
      <c r="D156" s="11"/>
      <c r="E156" s="9"/>
      <c r="F156" s="1" t="s">
        <v>71</v>
      </c>
      <c r="G156" s="41" t="s">
        <v>72</v>
      </c>
      <c r="H156" s="3">
        <v>5</v>
      </c>
      <c r="I156" s="20">
        <f>'Sklady Rekapitulace '!$C$31</f>
        <v>0</v>
      </c>
      <c r="J156" s="5">
        <f t="shared" si="26"/>
        <v>0</v>
      </c>
    </row>
    <row r="157" spans="1:10" x14ac:dyDescent="0.2">
      <c r="A157" s="2"/>
      <c r="B157" s="24"/>
      <c r="C157" s="42"/>
      <c r="D157" s="3"/>
      <c r="E157" s="43"/>
      <c r="F157" s="1" t="s">
        <v>20</v>
      </c>
      <c r="G157" s="41" t="s">
        <v>72</v>
      </c>
      <c r="H157" s="3">
        <v>55</v>
      </c>
      <c r="I157" s="20">
        <f>'Sklady Rekapitulace '!$C$32</f>
        <v>0</v>
      </c>
      <c r="J157" s="5">
        <f t="shared" si="26"/>
        <v>0</v>
      </c>
    </row>
    <row r="158" spans="1:10" x14ac:dyDescent="0.2">
      <c r="A158" s="2"/>
      <c r="B158" s="24"/>
      <c r="C158" s="42"/>
      <c r="D158" s="3"/>
      <c r="E158" s="43"/>
      <c r="F158" s="1" t="s">
        <v>21</v>
      </c>
      <c r="G158" s="41" t="s">
        <v>72</v>
      </c>
      <c r="H158" s="3">
        <v>2</v>
      </c>
      <c r="I158" s="20">
        <f>'Sklady Rekapitulace '!$C$33</f>
        <v>0</v>
      </c>
      <c r="J158" s="5">
        <f t="shared" si="26"/>
        <v>0</v>
      </c>
    </row>
    <row r="159" spans="1:10" x14ac:dyDescent="0.2">
      <c r="A159" s="2"/>
      <c r="B159" s="24"/>
      <c r="C159" s="42"/>
      <c r="D159" s="3"/>
      <c r="E159" s="43"/>
      <c r="F159" s="2" t="s">
        <v>22</v>
      </c>
      <c r="G159" s="3" t="s">
        <v>70</v>
      </c>
      <c r="H159" s="3">
        <v>1</v>
      </c>
      <c r="I159" s="20">
        <f>'Sklady Rekapitulace '!$C$34</f>
        <v>0</v>
      </c>
      <c r="J159" s="5">
        <f t="shared" si="26"/>
        <v>0</v>
      </c>
    </row>
    <row r="160" spans="1:10" ht="13.5" thickBot="1" x14ac:dyDescent="0.25">
      <c r="A160" s="12"/>
      <c r="B160" s="44"/>
      <c r="C160" s="45" t="s">
        <v>73</v>
      </c>
      <c r="D160" s="46"/>
      <c r="E160" s="47"/>
      <c r="F160" s="48"/>
      <c r="G160" s="46"/>
      <c r="H160" s="46"/>
      <c r="I160" s="21"/>
      <c r="J160" s="7">
        <f>SUM(J155:J159)</f>
        <v>0</v>
      </c>
    </row>
    <row r="161" spans="1:10" x14ac:dyDescent="0.2">
      <c r="A161" s="2"/>
      <c r="B161" s="24" t="s">
        <v>120</v>
      </c>
      <c r="C161" s="10" t="s">
        <v>121</v>
      </c>
      <c r="D161" s="11">
        <v>5</v>
      </c>
      <c r="E161" s="9">
        <v>45043</v>
      </c>
      <c r="F161" s="1" t="s">
        <v>16</v>
      </c>
      <c r="G161" s="41" t="s">
        <v>70</v>
      </c>
      <c r="H161" s="3">
        <v>1</v>
      </c>
      <c r="I161" s="20">
        <f>'Sklady Rekapitulace '!$C$30</f>
        <v>0</v>
      </c>
      <c r="J161" s="5">
        <f t="shared" ref="J161:J165" si="27">H161*I161</f>
        <v>0</v>
      </c>
    </row>
    <row r="162" spans="1:10" x14ac:dyDescent="0.2">
      <c r="A162" s="2"/>
      <c r="B162" s="24"/>
      <c r="C162" s="10"/>
      <c r="D162" s="11"/>
      <c r="E162" s="9"/>
      <c r="F162" s="1" t="s">
        <v>71</v>
      </c>
      <c r="G162" s="41" t="s">
        <v>72</v>
      </c>
      <c r="H162" s="3">
        <v>4</v>
      </c>
      <c r="I162" s="20">
        <f>'Sklady Rekapitulace '!$C$31</f>
        <v>0</v>
      </c>
      <c r="J162" s="5">
        <f t="shared" si="27"/>
        <v>0</v>
      </c>
    </row>
    <row r="163" spans="1:10" x14ac:dyDescent="0.2">
      <c r="A163" s="2"/>
      <c r="B163" s="24"/>
      <c r="C163" s="42"/>
      <c r="D163" s="3"/>
      <c r="E163" s="43"/>
      <c r="F163" s="1" t="s">
        <v>20</v>
      </c>
      <c r="G163" s="41" t="s">
        <v>72</v>
      </c>
      <c r="H163" s="3">
        <v>25</v>
      </c>
      <c r="I163" s="20">
        <f>'Sklady Rekapitulace '!$C$32</f>
        <v>0</v>
      </c>
      <c r="J163" s="5">
        <f t="shared" si="27"/>
        <v>0</v>
      </c>
    </row>
    <row r="164" spans="1:10" x14ac:dyDescent="0.2">
      <c r="A164" s="2"/>
      <c r="B164" s="24"/>
      <c r="C164" s="42"/>
      <c r="D164" s="3"/>
      <c r="E164" s="43"/>
      <c r="F164" s="1" t="s">
        <v>21</v>
      </c>
      <c r="G164" s="41" t="s">
        <v>72</v>
      </c>
      <c r="H164" s="3">
        <v>0</v>
      </c>
      <c r="I164" s="20">
        <f>'Sklady Rekapitulace '!$C$33</f>
        <v>0</v>
      </c>
      <c r="J164" s="5">
        <f t="shared" si="27"/>
        <v>0</v>
      </c>
    </row>
    <row r="165" spans="1:10" x14ac:dyDescent="0.2">
      <c r="A165" s="2"/>
      <c r="B165" s="24"/>
      <c r="C165" s="42"/>
      <c r="D165" s="3"/>
      <c r="E165" s="43"/>
      <c r="F165" s="2" t="s">
        <v>22</v>
      </c>
      <c r="G165" s="3" t="s">
        <v>70</v>
      </c>
      <c r="H165" s="3">
        <v>1</v>
      </c>
      <c r="I165" s="20">
        <f>'Sklady Rekapitulace '!$C$34</f>
        <v>0</v>
      </c>
      <c r="J165" s="5">
        <f t="shared" si="27"/>
        <v>0</v>
      </c>
    </row>
    <row r="166" spans="1:10" ht="13.5" thickBot="1" x14ac:dyDescent="0.25">
      <c r="A166" s="12"/>
      <c r="B166" s="44"/>
      <c r="C166" s="45" t="s">
        <v>73</v>
      </c>
      <c r="D166" s="46"/>
      <c r="E166" s="47"/>
      <c r="F166" s="48"/>
      <c r="G166" s="46"/>
      <c r="H166" s="46"/>
      <c r="I166" s="21"/>
      <c r="J166" s="7">
        <f>SUM(J161:J165)</f>
        <v>0</v>
      </c>
    </row>
    <row r="167" spans="1:10" x14ac:dyDescent="0.2">
      <c r="A167" s="2"/>
      <c r="B167" s="24" t="s">
        <v>122</v>
      </c>
      <c r="C167" s="10" t="s">
        <v>102</v>
      </c>
      <c r="D167" s="11">
        <v>5</v>
      </c>
      <c r="E167" s="9">
        <v>44833</v>
      </c>
      <c r="F167" s="1" t="s">
        <v>16</v>
      </c>
      <c r="G167" s="41" t="s">
        <v>70</v>
      </c>
      <c r="H167" s="3">
        <v>1</v>
      </c>
      <c r="I167" s="20">
        <f>'Sklady Rekapitulace '!$C$30</f>
        <v>0</v>
      </c>
      <c r="J167" s="5">
        <f t="shared" ref="J167:J171" si="28">H167*I167</f>
        <v>0</v>
      </c>
    </row>
    <row r="168" spans="1:10" x14ac:dyDescent="0.2">
      <c r="A168" s="2"/>
      <c r="B168" s="24"/>
      <c r="C168" s="10"/>
      <c r="D168" s="11"/>
      <c r="E168" s="9"/>
      <c r="F168" s="1" t="s">
        <v>71</v>
      </c>
      <c r="G168" s="41" t="s">
        <v>72</v>
      </c>
      <c r="H168" s="3">
        <v>5</v>
      </c>
      <c r="I168" s="20">
        <f>'Sklady Rekapitulace '!$C$31</f>
        <v>0</v>
      </c>
      <c r="J168" s="5">
        <f t="shared" si="28"/>
        <v>0</v>
      </c>
    </row>
    <row r="169" spans="1:10" x14ac:dyDescent="0.2">
      <c r="A169" s="2"/>
      <c r="B169" s="24"/>
      <c r="C169" s="42"/>
      <c r="D169" s="3"/>
      <c r="E169" s="43"/>
      <c r="F169" s="1" t="s">
        <v>20</v>
      </c>
      <c r="G169" s="41" t="s">
        <v>72</v>
      </c>
      <c r="H169" s="3">
        <v>80</v>
      </c>
      <c r="I169" s="20">
        <f>'Sklady Rekapitulace '!$C$32</f>
        <v>0</v>
      </c>
      <c r="J169" s="5">
        <f t="shared" si="28"/>
        <v>0</v>
      </c>
    </row>
    <row r="170" spans="1:10" x14ac:dyDescent="0.2">
      <c r="A170" s="2"/>
      <c r="B170" s="24"/>
      <c r="C170" s="42"/>
      <c r="D170" s="3"/>
      <c r="E170" s="43"/>
      <c r="F170" s="1" t="s">
        <v>21</v>
      </c>
      <c r="G170" s="41" t="s">
        <v>72</v>
      </c>
      <c r="H170" s="3">
        <v>0</v>
      </c>
      <c r="I170" s="20">
        <f>'Sklady Rekapitulace '!$C$33</f>
        <v>0</v>
      </c>
      <c r="J170" s="5">
        <f t="shared" si="28"/>
        <v>0</v>
      </c>
    </row>
    <row r="171" spans="1:10" x14ac:dyDescent="0.2">
      <c r="A171" s="2"/>
      <c r="B171" s="24"/>
      <c r="C171" s="42"/>
      <c r="D171" s="3"/>
      <c r="E171" s="43"/>
      <c r="F171" s="2" t="s">
        <v>22</v>
      </c>
      <c r="G171" s="3" t="s">
        <v>70</v>
      </c>
      <c r="H171" s="3">
        <v>1</v>
      </c>
      <c r="I171" s="20">
        <f>'Sklady Rekapitulace '!$C$34</f>
        <v>0</v>
      </c>
      <c r="J171" s="5">
        <f t="shared" si="28"/>
        <v>0</v>
      </c>
    </row>
    <row r="172" spans="1:10" ht="13.5" thickBot="1" x14ac:dyDescent="0.25">
      <c r="A172" s="12"/>
      <c r="B172" s="44"/>
      <c r="C172" s="45" t="s">
        <v>73</v>
      </c>
      <c r="D172" s="46"/>
      <c r="E172" s="47"/>
      <c r="F172" s="48"/>
      <c r="G172" s="46"/>
      <c r="H172" s="46"/>
      <c r="I172" s="21"/>
      <c r="J172" s="7">
        <f>SUM(J167:J171)</f>
        <v>0</v>
      </c>
    </row>
    <row r="173" spans="1:10" x14ac:dyDescent="0.2">
      <c r="A173" s="2"/>
      <c r="B173" s="24" t="s">
        <v>123</v>
      </c>
      <c r="C173" s="10" t="s">
        <v>102</v>
      </c>
      <c r="D173" s="11">
        <v>5</v>
      </c>
      <c r="E173" s="9">
        <v>44820</v>
      </c>
      <c r="F173" s="1" t="s">
        <v>16</v>
      </c>
      <c r="G173" s="41" t="s">
        <v>70</v>
      </c>
      <c r="H173" s="3">
        <v>1</v>
      </c>
      <c r="I173" s="20">
        <f>'Sklady Rekapitulace '!$C$30</f>
        <v>0</v>
      </c>
      <c r="J173" s="5">
        <f t="shared" ref="J173:J177" si="29">H173*I173</f>
        <v>0</v>
      </c>
    </row>
    <row r="174" spans="1:10" x14ac:dyDescent="0.2">
      <c r="A174" s="2"/>
      <c r="B174" s="24"/>
      <c r="C174" s="10"/>
      <c r="D174" s="11"/>
      <c r="E174" s="9"/>
      <c r="F174" s="1" t="s">
        <v>71</v>
      </c>
      <c r="G174" s="41" t="s">
        <v>72</v>
      </c>
      <c r="H174" s="3">
        <v>2</v>
      </c>
      <c r="I174" s="20">
        <f>'Sklady Rekapitulace '!$C$31</f>
        <v>0</v>
      </c>
      <c r="J174" s="5">
        <f t="shared" si="29"/>
        <v>0</v>
      </c>
    </row>
    <row r="175" spans="1:10" x14ac:dyDescent="0.2">
      <c r="A175" s="2"/>
      <c r="B175" s="24"/>
      <c r="C175" s="42"/>
      <c r="D175" s="3"/>
      <c r="E175" s="43"/>
      <c r="F175" s="1" t="s">
        <v>20</v>
      </c>
      <c r="G175" s="41" t="s">
        <v>72</v>
      </c>
      <c r="H175" s="3">
        <v>15</v>
      </c>
      <c r="I175" s="20">
        <f>'Sklady Rekapitulace '!$C$32</f>
        <v>0</v>
      </c>
      <c r="J175" s="5">
        <f t="shared" si="29"/>
        <v>0</v>
      </c>
    </row>
    <row r="176" spans="1:10" x14ac:dyDescent="0.2">
      <c r="A176" s="2"/>
      <c r="B176" s="24"/>
      <c r="C176" s="42"/>
      <c r="D176" s="3"/>
      <c r="E176" s="43"/>
      <c r="F176" s="1" t="s">
        <v>21</v>
      </c>
      <c r="G176" s="41" t="s">
        <v>72</v>
      </c>
      <c r="H176" s="3">
        <v>0</v>
      </c>
      <c r="I176" s="20">
        <f>'Sklady Rekapitulace '!$C$33</f>
        <v>0</v>
      </c>
      <c r="J176" s="5">
        <f t="shared" si="29"/>
        <v>0</v>
      </c>
    </row>
    <row r="177" spans="1:10" x14ac:dyDescent="0.2">
      <c r="A177" s="2"/>
      <c r="B177" s="24"/>
      <c r="C177" s="42"/>
      <c r="D177" s="3"/>
      <c r="E177" s="43"/>
      <c r="F177" s="2" t="s">
        <v>22</v>
      </c>
      <c r="G177" s="3" t="s">
        <v>70</v>
      </c>
      <c r="H177" s="3">
        <v>1</v>
      </c>
      <c r="I177" s="20">
        <f>'Sklady Rekapitulace '!$C$34</f>
        <v>0</v>
      </c>
      <c r="J177" s="5">
        <f t="shared" si="29"/>
        <v>0</v>
      </c>
    </row>
    <row r="178" spans="1:10" ht="13.5" thickBot="1" x14ac:dyDescent="0.25">
      <c r="A178" s="12"/>
      <c r="B178" s="44"/>
      <c r="C178" s="45" t="s">
        <v>73</v>
      </c>
      <c r="D178" s="46"/>
      <c r="E178" s="47"/>
      <c r="F178" s="48"/>
      <c r="G178" s="46"/>
      <c r="H178" s="46"/>
      <c r="I178" s="21"/>
      <c r="J178" s="7">
        <f>SUM(J173:J177)</f>
        <v>0</v>
      </c>
    </row>
    <row r="179" spans="1:10" x14ac:dyDescent="0.2">
      <c r="A179" s="2"/>
      <c r="B179" s="24" t="s">
        <v>124</v>
      </c>
      <c r="C179" s="10" t="s">
        <v>125</v>
      </c>
      <c r="D179" s="11">
        <v>4</v>
      </c>
      <c r="E179" s="9">
        <v>43689</v>
      </c>
      <c r="F179" s="1" t="s">
        <v>16</v>
      </c>
      <c r="G179" s="41" t="s">
        <v>70</v>
      </c>
      <c r="H179" s="3">
        <v>1</v>
      </c>
      <c r="I179" s="20">
        <f>'Sklady Rekapitulace '!$C$30</f>
        <v>0</v>
      </c>
      <c r="J179" s="5">
        <f t="shared" ref="J179:J183" si="30">H179*I179</f>
        <v>0</v>
      </c>
    </row>
    <row r="180" spans="1:10" x14ac:dyDescent="0.2">
      <c r="A180" s="2"/>
      <c r="B180" s="24"/>
      <c r="C180" s="10"/>
      <c r="D180" s="11"/>
      <c r="E180" s="9"/>
      <c r="F180" s="1" t="s">
        <v>71</v>
      </c>
      <c r="G180" s="41" t="s">
        <v>72</v>
      </c>
      <c r="H180" s="3">
        <v>3</v>
      </c>
      <c r="I180" s="20">
        <f>'Sklady Rekapitulace '!$C$31</f>
        <v>0</v>
      </c>
      <c r="J180" s="5">
        <f t="shared" si="30"/>
        <v>0</v>
      </c>
    </row>
    <row r="181" spans="1:10" x14ac:dyDescent="0.2">
      <c r="A181" s="2"/>
      <c r="B181" s="24"/>
      <c r="C181" s="42"/>
      <c r="D181" s="3"/>
      <c r="E181" s="43"/>
      <c r="F181" s="1" t="s">
        <v>20</v>
      </c>
      <c r="G181" s="41" t="s">
        <v>72</v>
      </c>
      <c r="H181" s="3">
        <v>57</v>
      </c>
      <c r="I181" s="20">
        <f>'Sklady Rekapitulace '!$C$32</f>
        <v>0</v>
      </c>
      <c r="J181" s="5">
        <f t="shared" si="30"/>
        <v>0</v>
      </c>
    </row>
    <row r="182" spans="1:10" x14ac:dyDescent="0.2">
      <c r="A182" s="2"/>
      <c r="B182" s="24"/>
      <c r="C182" s="42"/>
      <c r="D182" s="3"/>
      <c r="E182" s="43"/>
      <c r="F182" s="1" t="s">
        <v>21</v>
      </c>
      <c r="G182" s="41" t="s">
        <v>72</v>
      </c>
      <c r="H182" s="3">
        <v>0</v>
      </c>
      <c r="I182" s="20">
        <f>'Sklady Rekapitulace '!$C$33</f>
        <v>0</v>
      </c>
      <c r="J182" s="5">
        <f t="shared" si="30"/>
        <v>0</v>
      </c>
    </row>
    <row r="183" spans="1:10" x14ac:dyDescent="0.2">
      <c r="A183" s="2"/>
      <c r="B183" s="24"/>
      <c r="C183" s="42"/>
      <c r="D183" s="3"/>
      <c r="E183" s="43"/>
      <c r="F183" s="2" t="s">
        <v>22</v>
      </c>
      <c r="G183" s="3" t="s">
        <v>70</v>
      </c>
      <c r="H183" s="3">
        <v>1</v>
      </c>
      <c r="I183" s="20">
        <f>'Sklady Rekapitulace '!$C$34</f>
        <v>0</v>
      </c>
      <c r="J183" s="5">
        <f t="shared" si="30"/>
        <v>0</v>
      </c>
    </row>
    <row r="184" spans="1:10" ht="13.5" thickBot="1" x14ac:dyDescent="0.25">
      <c r="A184" s="12"/>
      <c r="B184" s="44"/>
      <c r="C184" s="45" t="s">
        <v>73</v>
      </c>
      <c r="D184" s="46"/>
      <c r="E184" s="47"/>
      <c r="F184" s="48"/>
      <c r="G184" s="46"/>
      <c r="H184" s="46"/>
      <c r="I184" s="21"/>
      <c r="J184" s="7">
        <f>SUM(J179:J183)</f>
        <v>0</v>
      </c>
    </row>
    <row r="185" spans="1:10" x14ac:dyDescent="0.2">
      <c r="A185" s="2"/>
      <c r="B185" s="24" t="s">
        <v>124</v>
      </c>
      <c r="C185" s="10" t="s">
        <v>126</v>
      </c>
      <c r="D185" s="11">
        <v>4</v>
      </c>
      <c r="E185" s="9">
        <v>43689</v>
      </c>
      <c r="F185" s="1" t="s">
        <v>16</v>
      </c>
      <c r="G185" s="41" t="s">
        <v>70</v>
      </c>
      <c r="H185" s="3">
        <v>1</v>
      </c>
      <c r="I185" s="20">
        <f>'Sklady Rekapitulace '!$C$30</f>
        <v>0</v>
      </c>
      <c r="J185" s="5">
        <f t="shared" ref="J185:J189" si="31">H185*I185</f>
        <v>0</v>
      </c>
    </row>
    <row r="186" spans="1:10" x14ac:dyDescent="0.2">
      <c r="A186" s="2"/>
      <c r="B186" s="24"/>
      <c r="C186" s="10"/>
      <c r="D186" s="11"/>
      <c r="E186" s="9"/>
      <c r="F186" s="1" t="s">
        <v>71</v>
      </c>
      <c r="G186" s="41" t="s">
        <v>72</v>
      </c>
      <c r="H186" s="3">
        <v>3</v>
      </c>
      <c r="I186" s="20">
        <f>'Sklady Rekapitulace '!$C$31</f>
        <v>0</v>
      </c>
      <c r="J186" s="5">
        <f t="shared" si="31"/>
        <v>0</v>
      </c>
    </row>
    <row r="187" spans="1:10" x14ac:dyDescent="0.2">
      <c r="A187" s="2"/>
      <c r="B187" s="24"/>
      <c r="C187" s="42"/>
      <c r="D187" s="3"/>
      <c r="E187" s="43"/>
      <c r="F187" s="1" t="s">
        <v>20</v>
      </c>
      <c r="G187" s="41" t="s">
        <v>72</v>
      </c>
      <c r="H187" s="3">
        <v>50</v>
      </c>
      <c r="I187" s="20">
        <f>'Sklady Rekapitulace '!$C$32</f>
        <v>0</v>
      </c>
      <c r="J187" s="5">
        <f t="shared" si="31"/>
        <v>0</v>
      </c>
    </row>
    <row r="188" spans="1:10" x14ac:dyDescent="0.2">
      <c r="A188" s="2"/>
      <c r="B188" s="24"/>
      <c r="C188" s="42"/>
      <c r="D188" s="3"/>
      <c r="E188" s="43"/>
      <c r="F188" s="1" t="s">
        <v>21</v>
      </c>
      <c r="G188" s="41" t="s">
        <v>72</v>
      </c>
      <c r="H188" s="3">
        <v>0</v>
      </c>
      <c r="I188" s="20">
        <f>'Sklady Rekapitulace '!$C$33</f>
        <v>0</v>
      </c>
      <c r="J188" s="5">
        <f t="shared" si="31"/>
        <v>0</v>
      </c>
    </row>
    <row r="189" spans="1:10" x14ac:dyDescent="0.2">
      <c r="A189" s="2"/>
      <c r="B189" s="24"/>
      <c r="C189" s="42"/>
      <c r="D189" s="3"/>
      <c r="E189" s="43"/>
      <c r="F189" s="2" t="s">
        <v>22</v>
      </c>
      <c r="G189" s="3" t="s">
        <v>70</v>
      </c>
      <c r="H189" s="3">
        <v>1</v>
      </c>
      <c r="I189" s="20">
        <f>'Sklady Rekapitulace '!$C$34</f>
        <v>0</v>
      </c>
      <c r="J189" s="5">
        <f t="shared" si="31"/>
        <v>0</v>
      </c>
    </row>
    <row r="190" spans="1:10" ht="13.5" thickBot="1" x14ac:dyDescent="0.25">
      <c r="A190" s="12"/>
      <c r="B190" s="44"/>
      <c r="C190" s="45" t="s">
        <v>73</v>
      </c>
      <c r="D190" s="46"/>
      <c r="E190" s="47"/>
      <c r="F190" s="48"/>
      <c r="G190" s="46"/>
      <c r="H190" s="46"/>
      <c r="I190" s="21"/>
      <c r="J190" s="7">
        <f>SUM(J185:J189)</f>
        <v>0</v>
      </c>
    </row>
    <row r="191" spans="1:10" x14ac:dyDescent="0.2">
      <c r="A191" s="2"/>
      <c r="B191" s="24" t="s">
        <v>124</v>
      </c>
      <c r="C191" s="10" t="s">
        <v>127</v>
      </c>
      <c r="D191" s="11">
        <v>4</v>
      </c>
      <c r="E191" s="9">
        <v>43673</v>
      </c>
      <c r="F191" s="1" t="s">
        <v>16</v>
      </c>
      <c r="G191" s="41" t="s">
        <v>70</v>
      </c>
      <c r="H191" s="3">
        <v>1</v>
      </c>
      <c r="I191" s="20">
        <f>'Sklady Rekapitulace '!$C$30</f>
        <v>0</v>
      </c>
      <c r="J191" s="5">
        <f t="shared" ref="J191:J195" si="32">H191*I191</f>
        <v>0</v>
      </c>
    </row>
    <row r="192" spans="1:10" x14ac:dyDescent="0.2">
      <c r="A192" s="2"/>
      <c r="B192" s="24"/>
      <c r="C192" s="10"/>
      <c r="D192" s="11"/>
      <c r="E192" s="9"/>
      <c r="F192" s="1" t="s">
        <v>71</v>
      </c>
      <c r="G192" s="41" t="s">
        <v>72</v>
      </c>
      <c r="H192" s="3">
        <v>4</v>
      </c>
      <c r="I192" s="20">
        <f>'Sklady Rekapitulace '!$C$31</f>
        <v>0</v>
      </c>
      <c r="J192" s="5">
        <f t="shared" si="32"/>
        <v>0</v>
      </c>
    </row>
    <row r="193" spans="1:10" x14ac:dyDescent="0.2">
      <c r="A193" s="2"/>
      <c r="B193" s="24"/>
      <c r="C193" s="42"/>
      <c r="D193" s="3"/>
      <c r="E193" s="43"/>
      <c r="F193" s="1" t="s">
        <v>20</v>
      </c>
      <c r="G193" s="41" t="s">
        <v>72</v>
      </c>
      <c r="H193" s="3">
        <v>49</v>
      </c>
      <c r="I193" s="20">
        <f>'Sklady Rekapitulace '!$C$32</f>
        <v>0</v>
      </c>
      <c r="J193" s="5">
        <f t="shared" si="32"/>
        <v>0</v>
      </c>
    </row>
    <row r="194" spans="1:10" x14ac:dyDescent="0.2">
      <c r="A194" s="2"/>
      <c r="B194" s="24"/>
      <c r="C194" s="42"/>
      <c r="D194" s="3"/>
      <c r="E194" s="43"/>
      <c r="F194" s="1" t="s">
        <v>21</v>
      </c>
      <c r="G194" s="41" t="s">
        <v>72</v>
      </c>
      <c r="H194" s="3">
        <v>0</v>
      </c>
      <c r="I194" s="20">
        <f>'Sklady Rekapitulace '!$C$33</f>
        <v>0</v>
      </c>
      <c r="J194" s="5">
        <f t="shared" si="32"/>
        <v>0</v>
      </c>
    </row>
    <row r="195" spans="1:10" x14ac:dyDescent="0.2">
      <c r="A195" s="2"/>
      <c r="B195" s="24"/>
      <c r="C195" s="42"/>
      <c r="D195" s="3"/>
      <c r="E195" s="43"/>
      <c r="F195" s="2" t="s">
        <v>22</v>
      </c>
      <c r="G195" s="3" t="s">
        <v>70</v>
      </c>
      <c r="H195" s="3">
        <v>1</v>
      </c>
      <c r="I195" s="20">
        <f>'Sklady Rekapitulace '!$C$34</f>
        <v>0</v>
      </c>
      <c r="J195" s="5">
        <f t="shared" si="32"/>
        <v>0</v>
      </c>
    </row>
    <row r="196" spans="1:10" ht="13.5" thickBot="1" x14ac:dyDescent="0.25">
      <c r="A196" s="12"/>
      <c r="B196" s="44"/>
      <c r="C196" s="45" t="s">
        <v>73</v>
      </c>
      <c r="D196" s="46"/>
      <c r="E196" s="47"/>
      <c r="F196" s="48"/>
      <c r="G196" s="46"/>
      <c r="H196" s="46"/>
      <c r="I196" s="21"/>
      <c r="J196" s="7">
        <f>SUM(J191:J195)</f>
        <v>0</v>
      </c>
    </row>
    <row r="197" spans="1:10" x14ac:dyDescent="0.2">
      <c r="A197" s="2"/>
      <c r="B197" s="24" t="s">
        <v>124</v>
      </c>
      <c r="C197" s="10" t="s">
        <v>128</v>
      </c>
      <c r="D197" s="11">
        <v>4</v>
      </c>
      <c r="E197" s="9">
        <v>44039</v>
      </c>
      <c r="F197" s="1" t="s">
        <v>16</v>
      </c>
      <c r="G197" s="41" t="s">
        <v>70</v>
      </c>
      <c r="H197" s="3">
        <v>1</v>
      </c>
      <c r="I197" s="20">
        <f>'Sklady Rekapitulace '!$C$30</f>
        <v>0</v>
      </c>
      <c r="J197" s="5">
        <f t="shared" ref="J197:J201" si="33">H197*I197</f>
        <v>0</v>
      </c>
    </row>
    <row r="198" spans="1:10" x14ac:dyDescent="0.2">
      <c r="A198" s="2"/>
      <c r="B198" s="24"/>
      <c r="C198" s="10"/>
      <c r="D198" s="11"/>
      <c r="E198" s="9"/>
      <c r="F198" s="1" t="s">
        <v>71</v>
      </c>
      <c r="G198" s="41" t="s">
        <v>72</v>
      </c>
      <c r="H198" s="3">
        <v>2</v>
      </c>
      <c r="I198" s="20">
        <f>'Sklady Rekapitulace '!$C$31</f>
        <v>0</v>
      </c>
      <c r="J198" s="5">
        <f t="shared" si="33"/>
        <v>0</v>
      </c>
    </row>
    <row r="199" spans="1:10" x14ac:dyDescent="0.2">
      <c r="A199" s="2"/>
      <c r="B199" s="24"/>
      <c r="C199" s="42"/>
      <c r="D199" s="3"/>
      <c r="E199" s="43"/>
      <c r="F199" s="1" t="s">
        <v>20</v>
      </c>
      <c r="G199" s="41" t="s">
        <v>72</v>
      </c>
      <c r="H199" s="3">
        <v>59</v>
      </c>
      <c r="I199" s="20">
        <f>'Sklady Rekapitulace '!$C$32</f>
        <v>0</v>
      </c>
      <c r="J199" s="5">
        <f t="shared" si="33"/>
        <v>0</v>
      </c>
    </row>
    <row r="200" spans="1:10" x14ac:dyDescent="0.2">
      <c r="A200" s="2"/>
      <c r="B200" s="24"/>
      <c r="C200" s="42"/>
      <c r="D200" s="3"/>
      <c r="E200" s="43"/>
      <c r="F200" s="1" t="s">
        <v>21</v>
      </c>
      <c r="G200" s="41" t="s">
        <v>72</v>
      </c>
      <c r="H200" s="3">
        <v>0</v>
      </c>
      <c r="I200" s="20">
        <f>'Sklady Rekapitulace '!$C$33</f>
        <v>0</v>
      </c>
      <c r="J200" s="5">
        <f t="shared" si="33"/>
        <v>0</v>
      </c>
    </row>
    <row r="201" spans="1:10" x14ac:dyDescent="0.2">
      <c r="A201" s="2"/>
      <c r="B201" s="24"/>
      <c r="C201" s="42"/>
      <c r="D201" s="3"/>
      <c r="E201" s="43"/>
      <c r="F201" s="2" t="s">
        <v>22</v>
      </c>
      <c r="G201" s="3" t="s">
        <v>70</v>
      </c>
      <c r="H201" s="3">
        <v>1</v>
      </c>
      <c r="I201" s="20">
        <f>'Sklady Rekapitulace '!$C$34</f>
        <v>0</v>
      </c>
      <c r="J201" s="5">
        <f t="shared" si="33"/>
        <v>0</v>
      </c>
    </row>
    <row r="202" spans="1:10" ht="13.5" thickBot="1" x14ac:dyDescent="0.25">
      <c r="A202" s="12"/>
      <c r="B202" s="44"/>
      <c r="C202" s="45" t="s">
        <v>73</v>
      </c>
      <c r="D202" s="46"/>
      <c r="E202" s="47"/>
      <c r="F202" s="48"/>
      <c r="G202" s="46"/>
      <c r="H202" s="46"/>
      <c r="I202" s="21"/>
      <c r="J202" s="7">
        <f>SUM(J197:J201)</f>
        <v>0</v>
      </c>
    </row>
    <row r="203" spans="1:10" x14ac:dyDescent="0.2">
      <c r="A203" s="2"/>
      <c r="B203" s="24" t="s">
        <v>124</v>
      </c>
      <c r="C203" s="10" t="s">
        <v>129</v>
      </c>
      <c r="D203" s="11">
        <v>4</v>
      </c>
      <c r="E203" s="9">
        <v>44039</v>
      </c>
      <c r="F203" s="1" t="s">
        <v>16</v>
      </c>
      <c r="G203" s="41" t="s">
        <v>70</v>
      </c>
      <c r="H203" s="3">
        <v>1</v>
      </c>
      <c r="I203" s="20">
        <f>'Sklady Rekapitulace '!$C$30</f>
        <v>0</v>
      </c>
      <c r="J203" s="5">
        <f t="shared" ref="J203:J207" si="34">H203*I203</f>
        <v>0</v>
      </c>
    </row>
    <row r="204" spans="1:10" x14ac:dyDescent="0.2">
      <c r="A204" s="2"/>
      <c r="B204" s="24"/>
      <c r="C204" s="10"/>
      <c r="D204" s="11"/>
      <c r="E204" s="9"/>
      <c r="F204" s="1" t="s">
        <v>71</v>
      </c>
      <c r="G204" s="41" t="s">
        <v>72</v>
      </c>
      <c r="H204" s="3">
        <v>3</v>
      </c>
      <c r="I204" s="20">
        <f>'Sklady Rekapitulace '!$C$31</f>
        <v>0</v>
      </c>
      <c r="J204" s="5">
        <f t="shared" si="34"/>
        <v>0</v>
      </c>
    </row>
    <row r="205" spans="1:10" x14ac:dyDescent="0.2">
      <c r="A205" s="2"/>
      <c r="B205" s="24"/>
      <c r="C205" s="42"/>
      <c r="D205" s="3"/>
      <c r="E205" s="43"/>
      <c r="F205" s="1" t="s">
        <v>20</v>
      </c>
      <c r="G205" s="41" t="s">
        <v>72</v>
      </c>
      <c r="H205" s="3">
        <v>0</v>
      </c>
      <c r="I205" s="20">
        <f>'Sklady Rekapitulace '!$C$32</f>
        <v>0</v>
      </c>
      <c r="J205" s="5">
        <f t="shared" si="34"/>
        <v>0</v>
      </c>
    </row>
    <row r="206" spans="1:10" x14ac:dyDescent="0.2">
      <c r="A206" s="2"/>
      <c r="B206" s="24"/>
      <c r="C206" s="42"/>
      <c r="D206" s="3"/>
      <c r="E206" s="43"/>
      <c r="F206" s="1" t="s">
        <v>21</v>
      </c>
      <c r="G206" s="41" t="s">
        <v>72</v>
      </c>
      <c r="H206" s="3">
        <v>0</v>
      </c>
      <c r="I206" s="20">
        <f>'Sklady Rekapitulace '!$C$33</f>
        <v>0</v>
      </c>
      <c r="J206" s="5">
        <f t="shared" si="34"/>
        <v>0</v>
      </c>
    </row>
    <row r="207" spans="1:10" x14ac:dyDescent="0.2">
      <c r="A207" s="2"/>
      <c r="B207" s="24"/>
      <c r="C207" s="42"/>
      <c r="D207" s="3"/>
      <c r="E207" s="43"/>
      <c r="F207" s="2" t="s">
        <v>22</v>
      </c>
      <c r="G207" s="3" t="s">
        <v>70</v>
      </c>
      <c r="H207" s="3">
        <v>1</v>
      </c>
      <c r="I207" s="20">
        <f>'Sklady Rekapitulace '!$C$34</f>
        <v>0</v>
      </c>
      <c r="J207" s="5">
        <f t="shared" si="34"/>
        <v>0</v>
      </c>
    </row>
    <row r="208" spans="1:10" ht="13.5" thickBot="1" x14ac:dyDescent="0.25">
      <c r="A208" s="12"/>
      <c r="B208" s="44"/>
      <c r="C208" s="45" t="s">
        <v>73</v>
      </c>
      <c r="D208" s="46"/>
      <c r="E208" s="47"/>
      <c r="F208" s="48"/>
      <c r="G208" s="46"/>
      <c r="H208" s="46"/>
      <c r="I208" s="21"/>
      <c r="J208" s="7">
        <f>SUM(J203:J207)</f>
        <v>0</v>
      </c>
    </row>
    <row r="209" spans="1:10" x14ac:dyDescent="0.2">
      <c r="A209" s="2"/>
      <c r="B209" s="24" t="s">
        <v>124</v>
      </c>
      <c r="C209" s="10" t="s">
        <v>130</v>
      </c>
      <c r="D209" s="11">
        <v>4</v>
      </c>
      <c r="E209" s="9">
        <v>44039</v>
      </c>
      <c r="F209" s="1" t="s">
        <v>16</v>
      </c>
      <c r="G209" s="41" t="s">
        <v>70</v>
      </c>
      <c r="H209" s="3">
        <v>1</v>
      </c>
      <c r="I209" s="20">
        <f>'Sklady Rekapitulace '!$C$30</f>
        <v>0</v>
      </c>
      <c r="J209" s="5">
        <f t="shared" ref="J209:J213" si="35">H209*I209</f>
        <v>0</v>
      </c>
    </row>
    <row r="210" spans="1:10" x14ac:dyDescent="0.2">
      <c r="A210" s="2"/>
      <c r="B210" s="24"/>
      <c r="C210" s="10"/>
      <c r="D210" s="11"/>
      <c r="E210" s="9"/>
      <c r="F210" s="1" t="s">
        <v>71</v>
      </c>
      <c r="G210" s="41" t="s">
        <v>72</v>
      </c>
      <c r="H210" s="3">
        <v>1</v>
      </c>
      <c r="I210" s="20">
        <f>'Sklady Rekapitulace '!$C$31</f>
        <v>0</v>
      </c>
      <c r="J210" s="5">
        <f t="shared" si="35"/>
        <v>0</v>
      </c>
    </row>
    <row r="211" spans="1:10" x14ac:dyDescent="0.2">
      <c r="A211" s="2"/>
      <c r="B211" s="24"/>
      <c r="C211" s="42"/>
      <c r="D211" s="3"/>
      <c r="E211" s="43"/>
      <c r="F211" s="1" t="s">
        <v>20</v>
      </c>
      <c r="G211" s="41" t="s">
        <v>72</v>
      </c>
      <c r="H211" s="3">
        <v>40</v>
      </c>
      <c r="I211" s="20">
        <f>'Sklady Rekapitulace '!$C$32</f>
        <v>0</v>
      </c>
      <c r="J211" s="5">
        <f t="shared" si="35"/>
        <v>0</v>
      </c>
    </row>
    <row r="212" spans="1:10" x14ac:dyDescent="0.2">
      <c r="A212" s="2"/>
      <c r="B212" s="24"/>
      <c r="C212" s="42"/>
      <c r="D212" s="3"/>
      <c r="E212" s="43"/>
      <c r="F212" s="1" t="s">
        <v>21</v>
      </c>
      <c r="G212" s="41" t="s">
        <v>72</v>
      </c>
      <c r="H212" s="3">
        <v>0</v>
      </c>
      <c r="I212" s="20">
        <f>'Sklady Rekapitulace '!$C$33</f>
        <v>0</v>
      </c>
      <c r="J212" s="5">
        <f t="shared" si="35"/>
        <v>0</v>
      </c>
    </row>
    <row r="213" spans="1:10" x14ac:dyDescent="0.2">
      <c r="A213" s="2"/>
      <c r="B213" s="24"/>
      <c r="C213" s="42"/>
      <c r="D213" s="3"/>
      <c r="E213" s="43"/>
      <c r="F213" s="2" t="s">
        <v>22</v>
      </c>
      <c r="G213" s="3" t="s">
        <v>70</v>
      </c>
      <c r="H213" s="3">
        <v>1</v>
      </c>
      <c r="I213" s="20">
        <f>'Sklady Rekapitulace '!$C$34</f>
        <v>0</v>
      </c>
      <c r="J213" s="5">
        <f t="shared" si="35"/>
        <v>0</v>
      </c>
    </row>
    <row r="214" spans="1:10" ht="13.5" thickBot="1" x14ac:dyDescent="0.25">
      <c r="A214" s="12"/>
      <c r="B214" s="44"/>
      <c r="C214" s="45" t="s">
        <v>73</v>
      </c>
      <c r="D214" s="46"/>
      <c r="E214" s="47"/>
      <c r="F214" s="48"/>
      <c r="G214" s="46"/>
      <c r="H214" s="46"/>
      <c r="I214" s="21"/>
      <c r="J214" s="7">
        <f>SUM(J209:J213)</f>
        <v>0</v>
      </c>
    </row>
    <row r="215" spans="1:10" x14ac:dyDescent="0.2">
      <c r="A215" s="2"/>
      <c r="B215" s="24" t="s">
        <v>131</v>
      </c>
      <c r="C215" s="10" t="s">
        <v>132</v>
      </c>
      <c r="D215" s="11">
        <v>5</v>
      </c>
      <c r="E215" s="9">
        <v>44030</v>
      </c>
      <c r="F215" s="1" t="s">
        <v>16</v>
      </c>
      <c r="G215" s="41" t="s">
        <v>70</v>
      </c>
      <c r="H215" s="3">
        <v>1</v>
      </c>
      <c r="I215" s="20">
        <f>'Sklady Rekapitulace '!$C$30</f>
        <v>0</v>
      </c>
      <c r="J215" s="5">
        <f t="shared" ref="J215:J219" si="36">H215*I215</f>
        <v>0</v>
      </c>
    </row>
    <row r="216" spans="1:10" x14ac:dyDescent="0.2">
      <c r="A216" s="2"/>
      <c r="B216" s="24"/>
      <c r="C216" s="10"/>
      <c r="D216" s="11"/>
      <c r="E216" s="9"/>
      <c r="F216" s="1" t="s">
        <v>71</v>
      </c>
      <c r="G216" s="41" t="s">
        <v>72</v>
      </c>
      <c r="H216" s="3">
        <v>4</v>
      </c>
      <c r="I216" s="20">
        <f>'Sklady Rekapitulace '!$C$31</f>
        <v>0</v>
      </c>
      <c r="J216" s="5">
        <f t="shared" si="36"/>
        <v>0</v>
      </c>
    </row>
    <row r="217" spans="1:10" x14ac:dyDescent="0.2">
      <c r="A217" s="2"/>
      <c r="B217" s="24"/>
      <c r="C217" s="42"/>
      <c r="D217" s="3"/>
      <c r="E217" s="43"/>
      <c r="F217" s="1" t="s">
        <v>20</v>
      </c>
      <c r="G217" s="41" t="s">
        <v>72</v>
      </c>
      <c r="H217" s="3">
        <v>15</v>
      </c>
      <c r="I217" s="20">
        <f>'Sklady Rekapitulace '!$C$32</f>
        <v>0</v>
      </c>
      <c r="J217" s="5">
        <f t="shared" si="36"/>
        <v>0</v>
      </c>
    </row>
    <row r="218" spans="1:10" x14ac:dyDescent="0.2">
      <c r="A218" s="2"/>
      <c r="B218" s="24"/>
      <c r="C218" s="42"/>
      <c r="D218" s="3"/>
      <c r="E218" s="43"/>
      <c r="F218" s="1" t="s">
        <v>21</v>
      </c>
      <c r="G218" s="41" t="s">
        <v>72</v>
      </c>
      <c r="H218" s="3">
        <v>0</v>
      </c>
      <c r="I218" s="20">
        <f>'Sklady Rekapitulace '!$C$33</f>
        <v>0</v>
      </c>
      <c r="J218" s="5">
        <f t="shared" si="36"/>
        <v>0</v>
      </c>
    </row>
    <row r="219" spans="1:10" x14ac:dyDescent="0.2">
      <c r="A219" s="2"/>
      <c r="B219" s="24"/>
      <c r="C219" s="42"/>
      <c r="D219" s="3"/>
      <c r="E219" s="43"/>
      <c r="F219" s="2" t="s">
        <v>22</v>
      </c>
      <c r="G219" s="3" t="s">
        <v>70</v>
      </c>
      <c r="H219" s="3">
        <v>1</v>
      </c>
      <c r="I219" s="20">
        <f>'Sklady Rekapitulace '!$C$34</f>
        <v>0</v>
      </c>
      <c r="J219" s="5">
        <f t="shared" si="36"/>
        <v>0</v>
      </c>
    </row>
    <row r="220" spans="1:10" ht="13.5" thickBot="1" x14ac:dyDescent="0.25">
      <c r="A220" s="12"/>
      <c r="B220" s="44"/>
      <c r="C220" s="45" t="s">
        <v>73</v>
      </c>
      <c r="D220" s="46"/>
      <c r="E220" s="47"/>
      <c r="F220" s="48"/>
      <c r="G220" s="46"/>
      <c r="H220" s="46"/>
      <c r="I220" s="21"/>
      <c r="J220" s="7">
        <f>SUM(J215:J219)</f>
        <v>0</v>
      </c>
    </row>
    <row r="221" spans="1:10" x14ac:dyDescent="0.2">
      <c r="A221" s="2"/>
      <c r="B221" s="24" t="s">
        <v>133</v>
      </c>
      <c r="C221" s="10" t="s">
        <v>134</v>
      </c>
      <c r="D221" s="11">
        <v>2</v>
      </c>
      <c r="E221" s="9">
        <v>44913</v>
      </c>
      <c r="F221" s="1" t="s">
        <v>16</v>
      </c>
      <c r="G221" s="41" t="s">
        <v>70</v>
      </c>
      <c r="H221" s="3">
        <v>1</v>
      </c>
      <c r="I221" s="20">
        <f>'Sklady Rekapitulace '!$C$30</f>
        <v>0</v>
      </c>
      <c r="J221" s="5">
        <f t="shared" ref="J221:J225" si="37">H221*I221</f>
        <v>0</v>
      </c>
    </row>
    <row r="222" spans="1:10" x14ac:dyDescent="0.2">
      <c r="A222" s="2"/>
      <c r="B222" s="24"/>
      <c r="C222" s="10"/>
      <c r="D222" s="11"/>
      <c r="E222" s="9"/>
      <c r="F222" s="1" t="s">
        <v>71</v>
      </c>
      <c r="G222" s="41" t="s">
        <v>72</v>
      </c>
      <c r="H222" s="3">
        <v>2</v>
      </c>
      <c r="I222" s="20">
        <f>'Sklady Rekapitulace '!$C$31</f>
        <v>0</v>
      </c>
      <c r="J222" s="5">
        <f t="shared" si="37"/>
        <v>0</v>
      </c>
    </row>
    <row r="223" spans="1:10" x14ac:dyDescent="0.2">
      <c r="A223" s="2"/>
      <c r="B223" s="24"/>
      <c r="C223" s="42"/>
      <c r="D223" s="3"/>
      <c r="E223" s="43"/>
      <c r="F223" s="1" t="s">
        <v>20</v>
      </c>
      <c r="G223" s="41" t="s">
        <v>72</v>
      </c>
      <c r="H223" s="3">
        <v>60</v>
      </c>
      <c r="I223" s="20">
        <f>'Sklady Rekapitulace '!$C$32</f>
        <v>0</v>
      </c>
      <c r="J223" s="5">
        <f t="shared" si="37"/>
        <v>0</v>
      </c>
    </row>
    <row r="224" spans="1:10" x14ac:dyDescent="0.2">
      <c r="A224" s="2"/>
      <c r="B224" s="24"/>
      <c r="C224" s="42"/>
      <c r="D224" s="3"/>
      <c r="E224" s="43"/>
      <c r="F224" s="1" t="s">
        <v>21</v>
      </c>
      <c r="G224" s="41" t="s">
        <v>72</v>
      </c>
      <c r="H224" s="3">
        <v>0</v>
      </c>
      <c r="I224" s="20">
        <f>'Sklady Rekapitulace '!$C$33</f>
        <v>0</v>
      </c>
      <c r="J224" s="5">
        <f t="shared" si="37"/>
        <v>0</v>
      </c>
    </row>
    <row r="225" spans="1:10" x14ac:dyDescent="0.2">
      <c r="A225" s="2"/>
      <c r="B225" s="24"/>
      <c r="C225" s="42"/>
      <c r="D225" s="3"/>
      <c r="E225" s="43"/>
      <c r="F225" s="2" t="s">
        <v>22</v>
      </c>
      <c r="G225" s="3" t="s">
        <v>70</v>
      </c>
      <c r="H225" s="3">
        <v>1</v>
      </c>
      <c r="I225" s="20">
        <f>'Sklady Rekapitulace '!$C$34</f>
        <v>0</v>
      </c>
      <c r="J225" s="5">
        <f t="shared" si="37"/>
        <v>0</v>
      </c>
    </row>
    <row r="226" spans="1:10" ht="13.5" thickBot="1" x14ac:dyDescent="0.25">
      <c r="A226" s="12"/>
      <c r="B226" s="44"/>
      <c r="C226" s="45" t="s">
        <v>73</v>
      </c>
      <c r="D226" s="46"/>
      <c r="E226" s="47"/>
      <c r="F226" s="48"/>
      <c r="G226" s="46"/>
      <c r="H226" s="46"/>
      <c r="I226" s="21"/>
      <c r="J226" s="7">
        <f>SUM(J221:J225)</f>
        <v>0</v>
      </c>
    </row>
    <row r="227" spans="1:10" x14ac:dyDescent="0.2">
      <c r="A227" s="2"/>
      <c r="B227" s="24" t="s">
        <v>135</v>
      </c>
      <c r="C227" s="10" t="s">
        <v>136</v>
      </c>
      <c r="D227" s="11">
        <v>5</v>
      </c>
      <c r="E227" s="9">
        <v>43398</v>
      </c>
      <c r="F227" s="1" t="s">
        <v>16</v>
      </c>
      <c r="G227" s="41" t="s">
        <v>70</v>
      </c>
      <c r="H227" s="3">
        <v>1</v>
      </c>
      <c r="I227" s="20">
        <f>'Sklady Rekapitulace '!$C$30</f>
        <v>0</v>
      </c>
      <c r="J227" s="5">
        <f t="shared" ref="J227:J231" si="38">H227*I227</f>
        <v>0</v>
      </c>
    </row>
    <row r="228" spans="1:10" x14ac:dyDescent="0.2">
      <c r="A228" s="2"/>
      <c r="B228" s="24"/>
      <c r="C228" s="10"/>
      <c r="D228" s="11"/>
      <c r="E228" s="9"/>
      <c r="F228" s="1" t="s">
        <v>71</v>
      </c>
      <c r="G228" s="41" t="s">
        <v>72</v>
      </c>
      <c r="H228" s="3">
        <v>5</v>
      </c>
      <c r="I228" s="20">
        <f>'Sklady Rekapitulace '!$C$31</f>
        <v>0</v>
      </c>
      <c r="J228" s="5">
        <f t="shared" si="38"/>
        <v>0</v>
      </c>
    </row>
    <row r="229" spans="1:10" x14ac:dyDescent="0.2">
      <c r="A229" s="2"/>
      <c r="B229" s="24"/>
      <c r="C229" s="42"/>
      <c r="D229" s="3"/>
      <c r="E229" s="43"/>
      <c r="F229" s="1" t="s">
        <v>20</v>
      </c>
      <c r="G229" s="41" t="s">
        <v>72</v>
      </c>
      <c r="H229" s="3">
        <v>35</v>
      </c>
      <c r="I229" s="20">
        <f>'Sklady Rekapitulace '!$C$32</f>
        <v>0</v>
      </c>
      <c r="J229" s="5">
        <f t="shared" si="38"/>
        <v>0</v>
      </c>
    </row>
    <row r="230" spans="1:10" x14ac:dyDescent="0.2">
      <c r="A230" s="2"/>
      <c r="B230" s="24"/>
      <c r="C230" s="42"/>
      <c r="D230" s="3"/>
      <c r="E230" s="43"/>
      <c r="F230" s="1" t="s">
        <v>21</v>
      </c>
      <c r="G230" s="41" t="s">
        <v>72</v>
      </c>
      <c r="H230" s="3">
        <v>0</v>
      </c>
      <c r="I230" s="20">
        <f>'Sklady Rekapitulace '!$C$33</f>
        <v>0</v>
      </c>
      <c r="J230" s="5">
        <f t="shared" si="38"/>
        <v>0</v>
      </c>
    </row>
    <row r="231" spans="1:10" x14ac:dyDescent="0.2">
      <c r="A231" s="2"/>
      <c r="B231" s="24"/>
      <c r="C231" s="42"/>
      <c r="D231" s="3"/>
      <c r="E231" s="43"/>
      <c r="F231" s="2" t="s">
        <v>22</v>
      </c>
      <c r="G231" s="3" t="s">
        <v>70</v>
      </c>
      <c r="H231" s="3">
        <v>1</v>
      </c>
      <c r="I231" s="20">
        <f>'Sklady Rekapitulace '!$C$34</f>
        <v>0</v>
      </c>
      <c r="J231" s="5">
        <f t="shared" si="38"/>
        <v>0</v>
      </c>
    </row>
    <row r="232" spans="1:10" ht="13.5" thickBot="1" x14ac:dyDescent="0.25">
      <c r="A232" s="12"/>
      <c r="B232" s="44"/>
      <c r="C232" s="45" t="s">
        <v>73</v>
      </c>
      <c r="D232" s="46"/>
      <c r="E232" s="47"/>
      <c r="F232" s="48"/>
      <c r="G232" s="46"/>
      <c r="H232" s="46"/>
      <c r="I232" s="21"/>
      <c r="J232" s="7">
        <f>SUM(J227:J231)</f>
        <v>0</v>
      </c>
    </row>
    <row r="233" spans="1:10" x14ac:dyDescent="0.2">
      <c r="A233" s="2"/>
      <c r="B233" s="24" t="s">
        <v>137</v>
      </c>
      <c r="C233" s="10" t="s">
        <v>138</v>
      </c>
      <c r="D233" s="11">
        <v>5</v>
      </c>
      <c r="E233" s="9">
        <v>43816</v>
      </c>
      <c r="F233" s="1" t="s">
        <v>16</v>
      </c>
      <c r="G233" s="41" t="s">
        <v>70</v>
      </c>
      <c r="H233" s="3">
        <v>1</v>
      </c>
      <c r="I233" s="20">
        <f>'Sklady Rekapitulace '!$C$30</f>
        <v>0</v>
      </c>
      <c r="J233" s="5">
        <f t="shared" ref="J233:J237" si="39">H233*I233</f>
        <v>0</v>
      </c>
    </row>
    <row r="234" spans="1:10" x14ac:dyDescent="0.2">
      <c r="A234" s="2"/>
      <c r="B234" s="24"/>
      <c r="C234" s="10"/>
      <c r="D234" s="11"/>
      <c r="E234" s="9"/>
      <c r="F234" s="1" t="s">
        <v>71</v>
      </c>
      <c r="G234" s="41" t="s">
        <v>72</v>
      </c>
      <c r="H234" s="3">
        <v>7</v>
      </c>
      <c r="I234" s="20">
        <f>'Sklady Rekapitulace '!$C$31</f>
        <v>0</v>
      </c>
      <c r="J234" s="5">
        <f t="shared" si="39"/>
        <v>0</v>
      </c>
    </row>
    <row r="235" spans="1:10" x14ac:dyDescent="0.2">
      <c r="A235" s="2"/>
      <c r="B235" s="24"/>
      <c r="C235" s="42"/>
      <c r="D235" s="3"/>
      <c r="E235" s="43"/>
      <c r="F235" s="1" t="s">
        <v>20</v>
      </c>
      <c r="G235" s="41" t="s">
        <v>72</v>
      </c>
      <c r="H235" s="3">
        <v>186</v>
      </c>
      <c r="I235" s="20">
        <f>'Sklady Rekapitulace '!$C$32</f>
        <v>0</v>
      </c>
      <c r="J235" s="5">
        <f t="shared" si="39"/>
        <v>0</v>
      </c>
    </row>
    <row r="236" spans="1:10" x14ac:dyDescent="0.2">
      <c r="A236" s="2"/>
      <c r="B236" s="24"/>
      <c r="C236" s="42"/>
      <c r="D236" s="3"/>
      <c r="E236" s="43"/>
      <c r="F236" s="1" t="s">
        <v>21</v>
      </c>
      <c r="G236" s="41" t="s">
        <v>72</v>
      </c>
      <c r="H236" s="3">
        <v>0</v>
      </c>
      <c r="I236" s="20">
        <f>'Sklady Rekapitulace '!$C$33</f>
        <v>0</v>
      </c>
      <c r="J236" s="5">
        <f t="shared" si="39"/>
        <v>0</v>
      </c>
    </row>
    <row r="237" spans="1:10" x14ac:dyDescent="0.2">
      <c r="A237" s="2"/>
      <c r="B237" s="24"/>
      <c r="C237" s="42"/>
      <c r="D237" s="3"/>
      <c r="E237" s="43"/>
      <c r="F237" s="2" t="s">
        <v>22</v>
      </c>
      <c r="G237" s="3" t="s">
        <v>70</v>
      </c>
      <c r="H237" s="3">
        <v>1</v>
      </c>
      <c r="I237" s="20">
        <f>'Sklady Rekapitulace '!$C$34</f>
        <v>0</v>
      </c>
      <c r="J237" s="5">
        <f t="shared" si="39"/>
        <v>0</v>
      </c>
    </row>
    <row r="238" spans="1:10" ht="13.5" thickBot="1" x14ac:dyDescent="0.25">
      <c r="A238" s="12"/>
      <c r="B238" s="44"/>
      <c r="C238" s="45" t="s">
        <v>73</v>
      </c>
      <c r="D238" s="46"/>
      <c r="E238" s="47"/>
      <c r="F238" s="48"/>
      <c r="G238" s="46"/>
      <c r="H238" s="46"/>
      <c r="I238" s="21"/>
      <c r="J238" s="7">
        <f>SUM(J233:J237)</f>
        <v>0</v>
      </c>
    </row>
    <row r="239" spans="1:10" x14ac:dyDescent="0.2">
      <c r="A239" s="2"/>
      <c r="B239" s="24"/>
      <c r="C239" s="49" t="s">
        <v>139</v>
      </c>
      <c r="D239" s="11">
        <v>5</v>
      </c>
      <c r="E239" s="9">
        <v>44915</v>
      </c>
      <c r="F239" s="1" t="s">
        <v>16</v>
      </c>
      <c r="G239" s="41" t="s">
        <v>70</v>
      </c>
      <c r="H239" s="3">
        <v>1</v>
      </c>
      <c r="I239" s="20">
        <f>'Sklady Rekapitulace '!$C$30</f>
        <v>0</v>
      </c>
      <c r="J239" s="5">
        <f t="shared" ref="J239:J243" si="40">H239*I239</f>
        <v>0</v>
      </c>
    </row>
    <row r="240" spans="1:10" x14ac:dyDescent="0.2">
      <c r="A240" s="2"/>
      <c r="B240" s="24"/>
      <c r="C240" s="10"/>
      <c r="D240" s="11"/>
      <c r="E240" s="9"/>
      <c r="F240" s="1" t="s">
        <v>71</v>
      </c>
      <c r="G240" s="41" t="s">
        <v>72</v>
      </c>
      <c r="H240" s="3">
        <v>30</v>
      </c>
      <c r="I240" s="20">
        <f>'Sklady Rekapitulace '!$C$31</f>
        <v>0</v>
      </c>
      <c r="J240" s="5">
        <f t="shared" si="40"/>
        <v>0</v>
      </c>
    </row>
    <row r="241" spans="1:10" x14ac:dyDescent="0.2">
      <c r="A241" s="2"/>
      <c r="B241" s="24"/>
      <c r="C241" s="42"/>
      <c r="D241" s="3"/>
      <c r="E241" s="43"/>
      <c r="F241" s="1" t="s">
        <v>20</v>
      </c>
      <c r="G241" s="41" t="s">
        <v>72</v>
      </c>
      <c r="H241" s="3">
        <v>0</v>
      </c>
      <c r="I241" s="20">
        <f>'Sklady Rekapitulace '!$C$32</f>
        <v>0</v>
      </c>
      <c r="J241" s="5">
        <f t="shared" si="40"/>
        <v>0</v>
      </c>
    </row>
    <row r="242" spans="1:10" x14ac:dyDescent="0.2">
      <c r="A242" s="2"/>
      <c r="B242" s="24"/>
      <c r="C242" s="42"/>
      <c r="D242" s="3"/>
      <c r="E242" s="43"/>
      <c r="F242" s="1" t="s">
        <v>21</v>
      </c>
      <c r="G242" s="41" t="s">
        <v>72</v>
      </c>
      <c r="H242" s="3">
        <v>0</v>
      </c>
      <c r="I242" s="20">
        <f>'Sklady Rekapitulace '!$C$33</f>
        <v>0</v>
      </c>
      <c r="J242" s="5">
        <f t="shared" si="40"/>
        <v>0</v>
      </c>
    </row>
    <row r="243" spans="1:10" x14ac:dyDescent="0.2">
      <c r="A243" s="2"/>
      <c r="B243" s="24"/>
      <c r="C243" s="42"/>
      <c r="D243" s="3"/>
      <c r="E243" s="43"/>
      <c r="F243" s="2" t="s">
        <v>22</v>
      </c>
      <c r="G243" s="3" t="s">
        <v>70</v>
      </c>
      <c r="H243" s="3">
        <v>1</v>
      </c>
      <c r="I243" s="20">
        <f>'Sklady Rekapitulace '!$C$34</f>
        <v>0</v>
      </c>
      <c r="J243" s="5">
        <f t="shared" si="40"/>
        <v>0</v>
      </c>
    </row>
    <row r="244" spans="1:10" ht="13.5" thickBot="1" x14ac:dyDescent="0.25">
      <c r="A244" s="12"/>
      <c r="B244" s="44"/>
      <c r="C244" s="45" t="s">
        <v>73</v>
      </c>
      <c r="D244" s="46"/>
      <c r="E244" s="47"/>
      <c r="F244" s="48"/>
      <c r="G244" s="46"/>
      <c r="H244" s="46"/>
      <c r="I244" s="21"/>
      <c r="J244" s="7">
        <f>SUM(J239:J243)</f>
        <v>0</v>
      </c>
    </row>
  </sheetData>
  <sheetProtection algorithmName="SHA-512" hashValue="N+eM2MNqeB3cZEPWns7e5KzQkfDTyvDgkAIuaZMbnMsDv9gALEbtlyL2KtDDmyY8fTR++NivyrZhQt8em5/VjA==" saltValue="QGOja1uit3Oh8AARUcJQl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9AB1-83F2-4E9F-A877-CAA33C7B531A}">
  <sheetPr>
    <pageSetUpPr fitToPage="1"/>
  </sheetPr>
  <dimension ref="A1:J202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140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141</v>
      </c>
      <c r="C5" s="10" t="s">
        <v>142</v>
      </c>
      <c r="D5" s="11">
        <v>2</v>
      </c>
      <c r="E5" s="9">
        <v>44463</v>
      </c>
      <c r="F5" s="1" t="s">
        <v>16</v>
      </c>
      <c r="G5" s="41" t="s">
        <v>70</v>
      </c>
      <c r="H5" s="3">
        <v>1</v>
      </c>
      <c r="I5" s="20">
        <f>'Sklady Rekapitulace '!$C$37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6</v>
      </c>
      <c r="I6" s="20">
        <f>'Sklady Rekapitulace '!$C$38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250</v>
      </c>
      <c r="I7" s="20">
        <f>'Sklady Rekapitulace '!$C$39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24</v>
      </c>
      <c r="G8" s="41" t="s">
        <v>72</v>
      </c>
      <c r="H8" s="3">
        <v>12</v>
      </c>
      <c r="I8" s="20">
        <f>'Sklady Rekapitulace '!$C$40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'!$C$41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143</v>
      </c>
      <c r="C11" s="10" t="s">
        <v>144</v>
      </c>
      <c r="D11" s="11">
        <v>2</v>
      </c>
      <c r="E11" s="9">
        <v>44498</v>
      </c>
      <c r="F11" s="1" t="s">
        <v>16</v>
      </c>
      <c r="G11" s="41" t="s">
        <v>70</v>
      </c>
      <c r="H11" s="3">
        <v>1</v>
      </c>
      <c r="I11" s="20">
        <f>'Sklady Rekapitulace '!$C$37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4</v>
      </c>
      <c r="I12" s="20">
        <f>'Sklady Rekapitulace '!$C$38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70</v>
      </c>
      <c r="I13" s="20">
        <f>'Sklady Rekapitulace '!$C$39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24</v>
      </c>
      <c r="G14" s="41" t="s">
        <v>72</v>
      </c>
      <c r="H14" s="3">
        <v>5</v>
      </c>
      <c r="I14" s="20">
        <f>'Sklady Rekapitulace '!$C$40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'!$C$41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145</v>
      </c>
      <c r="C17" s="10" t="s">
        <v>146</v>
      </c>
      <c r="D17" s="11">
        <v>2</v>
      </c>
      <c r="E17" s="9">
        <v>44509</v>
      </c>
      <c r="F17" s="1" t="s">
        <v>16</v>
      </c>
      <c r="G17" s="41" t="s">
        <v>70</v>
      </c>
      <c r="H17" s="3">
        <v>1</v>
      </c>
      <c r="I17" s="20">
        <f>'Sklady Rekapitulace '!$C$37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10</v>
      </c>
      <c r="I18" s="20">
        <f>'Sklady Rekapitulace '!$C$38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101</v>
      </c>
      <c r="I19" s="20">
        <f>'Sklady Rekapitulace '!$C$39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24</v>
      </c>
      <c r="G20" s="41" t="s">
        <v>72</v>
      </c>
      <c r="H20" s="3">
        <v>4</v>
      </c>
      <c r="I20" s="20">
        <f>'Sklady Rekapitulace '!$C$40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'!$C$41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147</v>
      </c>
      <c r="C23" s="10"/>
      <c r="D23" s="11">
        <v>2</v>
      </c>
      <c r="E23" s="9">
        <v>44516</v>
      </c>
      <c r="F23" s="1" t="s">
        <v>16</v>
      </c>
      <c r="G23" s="41" t="s">
        <v>70</v>
      </c>
      <c r="H23" s="3">
        <v>1</v>
      </c>
      <c r="I23" s="20">
        <f>'Sklady Rekapitulace '!$C$37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3</v>
      </c>
      <c r="I24" s="20">
        <f>'Sklady Rekapitulace '!$C$38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90</v>
      </c>
      <c r="I25" s="20">
        <f>'Sklady Rekapitulace '!$C$39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24</v>
      </c>
      <c r="G26" s="41" t="s">
        <v>72</v>
      </c>
      <c r="H26" s="3">
        <v>0</v>
      </c>
      <c r="I26" s="20">
        <f>'Sklady Rekapitulace '!$C$40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'!$C$41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148</v>
      </c>
      <c r="C29" s="10" t="s">
        <v>149</v>
      </c>
      <c r="D29" s="11">
        <v>2</v>
      </c>
      <c r="E29" s="9">
        <v>44550</v>
      </c>
      <c r="F29" s="1" t="s">
        <v>16</v>
      </c>
      <c r="G29" s="41" t="s">
        <v>70</v>
      </c>
      <c r="H29" s="3">
        <v>1</v>
      </c>
      <c r="I29" s="20">
        <f>'Sklady Rekapitulace '!$C$37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10</v>
      </c>
      <c r="I30" s="20">
        <f>'Sklady Rekapitulace '!$C$38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182</v>
      </c>
      <c r="I31" s="20">
        <f>'Sklady Rekapitulace '!$C$39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24</v>
      </c>
      <c r="G32" s="41" t="s">
        <v>72</v>
      </c>
      <c r="H32" s="3">
        <v>10</v>
      </c>
      <c r="I32" s="20">
        <f>'Sklady Rekapitulace '!$C$40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'!$C$41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150</v>
      </c>
      <c r="C35" s="10" t="s">
        <v>149</v>
      </c>
      <c r="D35" s="11">
        <v>2</v>
      </c>
      <c r="E35" s="9">
        <v>44584</v>
      </c>
      <c r="F35" s="1" t="s">
        <v>16</v>
      </c>
      <c r="G35" s="41" t="s">
        <v>70</v>
      </c>
      <c r="H35" s="3">
        <v>1</v>
      </c>
      <c r="I35" s="20">
        <f>'Sklady Rekapitulace '!$C$37</f>
        <v>0</v>
      </c>
      <c r="J35" s="5">
        <f t="shared" ref="J35:J39" si="5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9</v>
      </c>
      <c r="I36" s="20">
        <f>'Sklady Rekapitulace '!$C$38</f>
        <v>0</v>
      </c>
      <c r="J36" s="5">
        <f t="shared" si="5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195</v>
      </c>
      <c r="I37" s="20">
        <f>'Sklady Rekapitulace '!$C$39</f>
        <v>0</v>
      </c>
      <c r="J37" s="5">
        <f t="shared" si="5"/>
        <v>0</v>
      </c>
    </row>
    <row r="38" spans="1:10" x14ac:dyDescent="0.2">
      <c r="A38" s="2"/>
      <c r="B38" s="24"/>
      <c r="C38" s="42"/>
      <c r="D38" s="3"/>
      <c r="E38" s="43"/>
      <c r="F38" s="1" t="s">
        <v>24</v>
      </c>
      <c r="G38" s="41" t="s">
        <v>72</v>
      </c>
      <c r="H38" s="3">
        <v>8</v>
      </c>
      <c r="I38" s="20">
        <f>'Sklady Rekapitulace '!$C$40</f>
        <v>0</v>
      </c>
      <c r="J38" s="5">
        <f t="shared" si="5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'!$C$41</f>
        <v>0</v>
      </c>
      <c r="J39" s="5">
        <f t="shared" si="5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151</v>
      </c>
      <c r="C41" s="10" t="s">
        <v>149</v>
      </c>
      <c r="D41" s="11">
        <v>2</v>
      </c>
      <c r="E41" s="9">
        <v>44585</v>
      </c>
      <c r="F41" s="1" t="s">
        <v>16</v>
      </c>
      <c r="G41" s="41" t="s">
        <v>70</v>
      </c>
      <c r="H41" s="3">
        <v>1</v>
      </c>
      <c r="I41" s="20">
        <f>'Sklady Rekapitulace '!$C$37</f>
        <v>0</v>
      </c>
      <c r="J41" s="5">
        <f t="shared" ref="J41:J45" si="6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10</v>
      </c>
      <c r="I42" s="20">
        <f>'Sklady Rekapitulace '!$C$38</f>
        <v>0</v>
      </c>
      <c r="J42" s="5">
        <f t="shared" si="6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221</v>
      </c>
      <c r="I43" s="20">
        <f>'Sklady Rekapitulace '!$C$39</f>
        <v>0</v>
      </c>
      <c r="J43" s="5">
        <f t="shared" si="6"/>
        <v>0</v>
      </c>
    </row>
    <row r="44" spans="1:10" x14ac:dyDescent="0.2">
      <c r="A44" s="2"/>
      <c r="B44" s="24"/>
      <c r="C44" s="42"/>
      <c r="D44" s="3"/>
      <c r="E44" s="43"/>
      <c r="F44" s="1" t="s">
        <v>24</v>
      </c>
      <c r="G44" s="41" t="s">
        <v>72</v>
      </c>
      <c r="H44" s="3">
        <v>4</v>
      </c>
      <c r="I44" s="20">
        <f>'Sklady Rekapitulace '!$C$40</f>
        <v>0</v>
      </c>
      <c r="J44" s="5">
        <f t="shared" si="6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'!$C$41</f>
        <v>0</v>
      </c>
      <c r="J45" s="5">
        <f t="shared" si="6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152</v>
      </c>
      <c r="C47" s="10" t="s">
        <v>149</v>
      </c>
      <c r="D47" s="11">
        <v>2</v>
      </c>
      <c r="E47" s="9">
        <v>45346</v>
      </c>
      <c r="F47" s="1" t="s">
        <v>16</v>
      </c>
      <c r="G47" s="41" t="s">
        <v>70</v>
      </c>
      <c r="H47" s="3">
        <v>1</v>
      </c>
      <c r="I47" s="20">
        <f>'Sklady Rekapitulace '!$C$37</f>
        <v>0</v>
      </c>
      <c r="J47" s="5">
        <f t="shared" ref="J47:J51" si="7">H47*I47</f>
        <v>0</v>
      </c>
    </row>
    <row r="48" spans="1:10" x14ac:dyDescent="0.2">
      <c r="A48" s="2"/>
      <c r="B48" s="24"/>
      <c r="C48" s="10"/>
      <c r="D48" s="11"/>
      <c r="E48" s="9"/>
      <c r="F48" s="1" t="s">
        <v>71</v>
      </c>
      <c r="G48" s="41" t="s">
        <v>72</v>
      </c>
      <c r="H48" s="3">
        <v>5</v>
      </c>
      <c r="I48" s="20">
        <f>'Sklady Rekapitulace '!$C$38</f>
        <v>0</v>
      </c>
      <c r="J48" s="5">
        <f t="shared" si="7"/>
        <v>0</v>
      </c>
    </row>
    <row r="49" spans="1:10" x14ac:dyDescent="0.2">
      <c r="A49" s="2"/>
      <c r="B49" s="24"/>
      <c r="C49" s="42"/>
      <c r="D49" s="3"/>
      <c r="E49" s="43"/>
      <c r="F49" s="1" t="s">
        <v>20</v>
      </c>
      <c r="G49" s="41" t="s">
        <v>72</v>
      </c>
      <c r="H49" s="3">
        <v>160</v>
      </c>
      <c r="I49" s="20">
        <f>'Sklady Rekapitulace '!$C$39</f>
        <v>0</v>
      </c>
      <c r="J49" s="5">
        <f t="shared" si="7"/>
        <v>0</v>
      </c>
    </row>
    <row r="50" spans="1:10" x14ac:dyDescent="0.2">
      <c r="A50" s="2"/>
      <c r="B50" s="24"/>
      <c r="C50" s="42"/>
      <c r="D50" s="3"/>
      <c r="E50" s="43"/>
      <c r="F50" s="1" t="s">
        <v>24</v>
      </c>
      <c r="G50" s="41" t="s">
        <v>72</v>
      </c>
      <c r="H50" s="3">
        <v>5</v>
      </c>
      <c r="I50" s="20">
        <f>'Sklady Rekapitulace '!$C$40</f>
        <v>0</v>
      </c>
      <c r="J50" s="5">
        <f t="shared" si="7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'!$C$41</f>
        <v>0</v>
      </c>
      <c r="J51" s="5">
        <f t="shared" si="7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153</v>
      </c>
      <c r="C53" s="10" t="s">
        <v>149</v>
      </c>
      <c r="D53" s="11">
        <v>2</v>
      </c>
      <c r="E53" s="9">
        <v>45347</v>
      </c>
      <c r="F53" s="1" t="s">
        <v>16</v>
      </c>
      <c r="G53" s="41" t="s">
        <v>70</v>
      </c>
      <c r="H53" s="3">
        <v>1</v>
      </c>
      <c r="I53" s="20">
        <f>'Sklady Rekapitulace '!$C$37</f>
        <v>0</v>
      </c>
      <c r="J53" s="5">
        <f t="shared" ref="J53:J57" si="8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6</v>
      </c>
      <c r="I54" s="20">
        <f>'Sklady Rekapitulace '!$C$38</f>
        <v>0</v>
      </c>
      <c r="J54" s="5">
        <f t="shared" si="8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200</v>
      </c>
      <c r="I55" s="20">
        <f>'Sklady Rekapitulace '!$C$39</f>
        <v>0</v>
      </c>
      <c r="J55" s="5">
        <f t="shared" si="8"/>
        <v>0</v>
      </c>
    </row>
    <row r="56" spans="1:10" x14ac:dyDescent="0.2">
      <c r="A56" s="2"/>
      <c r="B56" s="24"/>
      <c r="C56" s="42"/>
      <c r="D56" s="3"/>
      <c r="E56" s="43"/>
      <c r="F56" s="1" t="s">
        <v>24</v>
      </c>
      <c r="G56" s="41" t="s">
        <v>72</v>
      </c>
      <c r="H56" s="3">
        <v>4</v>
      </c>
      <c r="I56" s="20">
        <f>'Sklady Rekapitulace '!$C$40</f>
        <v>0</v>
      </c>
      <c r="J56" s="5">
        <f t="shared" si="8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'!$C$41</f>
        <v>0</v>
      </c>
      <c r="J57" s="5">
        <f t="shared" si="8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 t="s">
        <v>154</v>
      </c>
      <c r="C59" s="10" t="s">
        <v>155</v>
      </c>
      <c r="D59" s="11">
        <v>2</v>
      </c>
      <c r="E59" s="9">
        <v>44650</v>
      </c>
      <c r="F59" s="1" t="s">
        <v>16</v>
      </c>
      <c r="G59" s="41" t="s">
        <v>70</v>
      </c>
      <c r="H59" s="3">
        <v>1</v>
      </c>
      <c r="I59" s="20">
        <f>'Sklady Rekapitulace '!$C$37</f>
        <v>0</v>
      </c>
      <c r="J59" s="5">
        <f t="shared" ref="J59:J63" si="9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8</v>
      </c>
      <c r="I60" s="20">
        <f>'Sklady Rekapitulace '!$C$38</f>
        <v>0</v>
      </c>
      <c r="J60" s="5">
        <f t="shared" si="9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156</v>
      </c>
      <c r="I61" s="20">
        <f>'Sklady Rekapitulace '!$C$39</f>
        <v>0</v>
      </c>
      <c r="J61" s="5">
        <f t="shared" si="9"/>
        <v>0</v>
      </c>
    </row>
    <row r="62" spans="1:10" x14ac:dyDescent="0.2">
      <c r="A62" s="2"/>
      <c r="B62" s="24"/>
      <c r="C62" s="42"/>
      <c r="D62" s="3"/>
      <c r="E62" s="43"/>
      <c r="F62" s="1" t="s">
        <v>24</v>
      </c>
      <c r="G62" s="41" t="s">
        <v>72</v>
      </c>
      <c r="H62" s="3">
        <v>4</v>
      </c>
      <c r="I62" s="20">
        <f>'Sklady Rekapitulace '!$C$40</f>
        <v>0</v>
      </c>
      <c r="J62" s="5">
        <f t="shared" si="9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'!$C$41</f>
        <v>0</v>
      </c>
      <c r="J63" s="5">
        <f t="shared" si="9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  <row r="65" spans="1:10" x14ac:dyDescent="0.2">
      <c r="A65" s="2"/>
      <c r="B65" s="24" t="s">
        <v>120</v>
      </c>
      <c r="C65" s="10" t="s">
        <v>156</v>
      </c>
      <c r="D65" s="11">
        <v>2</v>
      </c>
      <c r="E65" s="9">
        <v>44678</v>
      </c>
      <c r="F65" s="1" t="s">
        <v>16</v>
      </c>
      <c r="G65" s="41" t="s">
        <v>70</v>
      </c>
      <c r="H65" s="3">
        <v>1</v>
      </c>
      <c r="I65" s="20">
        <f>'Sklady Rekapitulace '!$C$37</f>
        <v>0</v>
      </c>
      <c r="J65" s="5">
        <f t="shared" ref="J65:J69" si="10">H65*I65</f>
        <v>0</v>
      </c>
    </row>
    <row r="66" spans="1:10" x14ac:dyDescent="0.2">
      <c r="A66" s="2"/>
      <c r="B66" s="24"/>
      <c r="C66" s="10"/>
      <c r="D66" s="11"/>
      <c r="E66" s="9"/>
      <c r="F66" s="1" t="s">
        <v>71</v>
      </c>
      <c r="G66" s="41" t="s">
        <v>72</v>
      </c>
      <c r="H66" s="3">
        <v>2</v>
      </c>
      <c r="I66" s="20">
        <f>'Sklady Rekapitulace '!$C$38</f>
        <v>0</v>
      </c>
      <c r="J66" s="5">
        <f t="shared" si="10"/>
        <v>0</v>
      </c>
    </row>
    <row r="67" spans="1:10" x14ac:dyDescent="0.2">
      <c r="A67" s="2"/>
      <c r="B67" s="24"/>
      <c r="C67" s="42"/>
      <c r="D67" s="3"/>
      <c r="E67" s="43"/>
      <c r="F67" s="1" t="s">
        <v>20</v>
      </c>
      <c r="G67" s="41" t="s">
        <v>72</v>
      </c>
      <c r="H67" s="3">
        <v>50</v>
      </c>
      <c r="I67" s="20">
        <f>'Sklady Rekapitulace '!$C$39</f>
        <v>0</v>
      </c>
      <c r="J67" s="5">
        <f t="shared" si="10"/>
        <v>0</v>
      </c>
    </row>
    <row r="68" spans="1:10" x14ac:dyDescent="0.2">
      <c r="A68" s="2"/>
      <c r="B68" s="24"/>
      <c r="C68" s="42"/>
      <c r="D68" s="3"/>
      <c r="E68" s="43"/>
      <c r="F68" s="1" t="s">
        <v>24</v>
      </c>
      <c r="G68" s="41" t="s">
        <v>72</v>
      </c>
      <c r="H68" s="3">
        <v>0</v>
      </c>
      <c r="I68" s="20">
        <f>'Sklady Rekapitulace '!$C$40</f>
        <v>0</v>
      </c>
      <c r="J68" s="5">
        <f t="shared" si="10"/>
        <v>0</v>
      </c>
    </row>
    <row r="69" spans="1:10" x14ac:dyDescent="0.2">
      <c r="A69" s="2"/>
      <c r="B69" s="24"/>
      <c r="C69" s="42"/>
      <c r="D69" s="3"/>
      <c r="E69" s="43"/>
      <c r="F69" s="2" t="s">
        <v>22</v>
      </c>
      <c r="G69" s="3" t="s">
        <v>70</v>
      </c>
      <c r="H69" s="3">
        <v>1</v>
      </c>
      <c r="I69" s="20">
        <f>'Sklady Rekapitulace '!$C$41</f>
        <v>0</v>
      </c>
      <c r="J69" s="5">
        <f t="shared" si="10"/>
        <v>0</v>
      </c>
    </row>
    <row r="70" spans="1:10" ht="13.5" thickBot="1" x14ac:dyDescent="0.25">
      <c r="A70" s="12"/>
      <c r="B70" s="44"/>
      <c r="C70" s="45" t="s">
        <v>73</v>
      </c>
      <c r="D70" s="46"/>
      <c r="E70" s="47"/>
      <c r="F70" s="48"/>
      <c r="G70" s="46"/>
      <c r="H70" s="46"/>
      <c r="I70" s="21"/>
      <c r="J70" s="7">
        <f>SUM(J65:J69)</f>
        <v>0</v>
      </c>
    </row>
    <row r="71" spans="1:10" x14ac:dyDescent="0.2">
      <c r="A71" s="2"/>
      <c r="B71" s="24" t="s">
        <v>157</v>
      </c>
      <c r="C71" s="10" t="s">
        <v>156</v>
      </c>
      <c r="D71" s="11">
        <v>2</v>
      </c>
      <c r="E71" s="9">
        <v>44679</v>
      </c>
      <c r="F71" s="1" t="s">
        <v>16</v>
      </c>
      <c r="G71" s="41" t="s">
        <v>70</v>
      </c>
      <c r="H71" s="3">
        <v>1</v>
      </c>
      <c r="I71" s="20">
        <f>'Sklady Rekapitulace '!$C$37</f>
        <v>0</v>
      </c>
      <c r="J71" s="5">
        <f t="shared" ref="J71:J75" si="11">H71*I71</f>
        <v>0</v>
      </c>
    </row>
    <row r="72" spans="1:10" x14ac:dyDescent="0.2">
      <c r="A72" s="2"/>
      <c r="B72" s="24"/>
      <c r="C72" s="10"/>
      <c r="D72" s="11"/>
      <c r="E72" s="9"/>
      <c r="F72" s="1" t="s">
        <v>71</v>
      </c>
      <c r="G72" s="41" t="s">
        <v>72</v>
      </c>
      <c r="H72" s="3">
        <v>1</v>
      </c>
      <c r="I72" s="20">
        <f>'Sklady Rekapitulace '!$C$38</f>
        <v>0</v>
      </c>
      <c r="J72" s="5">
        <f t="shared" si="11"/>
        <v>0</v>
      </c>
    </row>
    <row r="73" spans="1:10" x14ac:dyDescent="0.2">
      <c r="A73" s="2"/>
      <c r="B73" s="24"/>
      <c r="C73" s="42"/>
      <c r="D73" s="3"/>
      <c r="E73" s="43"/>
      <c r="F73" s="1" t="s">
        <v>20</v>
      </c>
      <c r="G73" s="41" t="s">
        <v>72</v>
      </c>
      <c r="H73" s="3">
        <v>55</v>
      </c>
      <c r="I73" s="20">
        <f>'Sklady Rekapitulace '!$C$39</f>
        <v>0</v>
      </c>
      <c r="J73" s="5">
        <f t="shared" si="11"/>
        <v>0</v>
      </c>
    </row>
    <row r="74" spans="1:10" x14ac:dyDescent="0.2">
      <c r="A74" s="2"/>
      <c r="B74" s="24"/>
      <c r="C74" s="42"/>
      <c r="D74" s="3"/>
      <c r="E74" s="43"/>
      <c r="F74" s="1" t="s">
        <v>24</v>
      </c>
      <c r="G74" s="41" t="s">
        <v>72</v>
      </c>
      <c r="H74" s="3">
        <v>0</v>
      </c>
      <c r="I74" s="20">
        <f>'Sklady Rekapitulace '!$C$40</f>
        <v>0</v>
      </c>
      <c r="J74" s="5">
        <f t="shared" si="11"/>
        <v>0</v>
      </c>
    </row>
    <row r="75" spans="1:10" x14ac:dyDescent="0.2">
      <c r="A75" s="2"/>
      <c r="B75" s="24"/>
      <c r="C75" s="42"/>
      <c r="D75" s="3"/>
      <c r="E75" s="43"/>
      <c r="F75" s="2" t="s">
        <v>22</v>
      </c>
      <c r="G75" s="3" t="s">
        <v>70</v>
      </c>
      <c r="H75" s="3">
        <v>1</v>
      </c>
      <c r="I75" s="20">
        <f>'Sklady Rekapitulace '!$C$41</f>
        <v>0</v>
      </c>
      <c r="J75" s="5">
        <f t="shared" si="11"/>
        <v>0</v>
      </c>
    </row>
    <row r="76" spans="1:10" ht="13.5" thickBot="1" x14ac:dyDescent="0.25">
      <c r="A76" s="12"/>
      <c r="B76" s="44"/>
      <c r="C76" s="45" t="s">
        <v>73</v>
      </c>
      <c r="D76" s="46"/>
      <c r="E76" s="47"/>
      <c r="F76" s="48"/>
      <c r="G76" s="46"/>
      <c r="H76" s="46"/>
      <c r="I76" s="21"/>
      <c r="J76" s="7">
        <f>SUM(J71:J75)</f>
        <v>0</v>
      </c>
    </row>
    <row r="77" spans="1:10" x14ac:dyDescent="0.2">
      <c r="A77" s="2"/>
      <c r="B77" s="24" t="s">
        <v>158</v>
      </c>
      <c r="C77" s="50" t="s">
        <v>159</v>
      </c>
      <c r="D77" s="11">
        <v>2</v>
      </c>
      <c r="E77" s="9">
        <v>44706</v>
      </c>
      <c r="F77" s="1" t="s">
        <v>16</v>
      </c>
      <c r="G77" s="41" t="s">
        <v>70</v>
      </c>
      <c r="H77" s="3">
        <v>1</v>
      </c>
      <c r="I77" s="20">
        <f>'Sklady Rekapitulace '!$C$37</f>
        <v>0</v>
      </c>
      <c r="J77" s="5">
        <f t="shared" ref="J77:J81" si="12">H77*I77</f>
        <v>0</v>
      </c>
    </row>
    <row r="78" spans="1:10" x14ac:dyDescent="0.2">
      <c r="A78" s="2"/>
      <c r="B78" s="24"/>
      <c r="C78" s="10"/>
      <c r="D78" s="11"/>
      <c r="E78" s="9"/>
      <c r="F78" s="1" t="s">
        <v>71</v>
      </c>
      <c r="G78" s="41" t="s">
        <v>72</v>
      </c>
      <c r="H78" s="3">
        <v>1</v>
      </c>
      <c r="I78" s="20">
        <f>'Sklady Rekapitulace '!$C$38</f>
        <v>0</v>
      </c>
      <c r="J78" s="5">
        <f t="shared" si="12"/>
        <v>0</v>
      </c>
    </row>
    <row r="79" spans="1:10" x14ac:dyDescent="0.2">
      <c r="A79" s="2"/>
      <c r="B79" s="24"/>
      <c r="C79" s="42"/>
      <c r="D79" s="3"/>
      <c r="E79" s="43"/>
      <c r="F79" s="1" t="s">
        <v>20</v>
      </c>
      <c r="G79" s="41" t="s">
        <v>72</v>
      </c>
      <c r="H79" s="3">
        <v>25</v>
      </c>
      <c r="I79" s="20">
        <f>'Sklady Rekapitulace '!$C$39</f>
        <v>0</v>
      </c>
      <c r="J79" s="5">
        <f t="shared" si="12"/>
        <v>0</v>
      </c>
    </row>
    <row r="80" spans="1:10" x14ac:dyDescent="0.2">
      <c r="A80" s="2"/>
      <c r="B80" s="24"/>
      <c r="C80" s="42"/>
      <c r="D80" s="3"/>
      <c r="E80" s="43"/>
      <c r="F80" s="1" t="s">
        <v>24</v>
      </c>
      <c r="G80" s="41" t="s">
        <v>72</v>
      </c>
      <c r="H80" s="3">
        <v>5</v>
      </c>
      <c r="I80" s="20">
        <f>'Sklady Rekapitulace '!$C$40</f>
        <v>0</v>
      </c>
      <c r="J80" s="5">
        <f t="shared" si="12"/>
        <v>0</v>
      </c>
    </row>
    <row r="81" spans="1:10" x14ac:dyDescent="0.2">
      <c r="A81" s="2"/>
      <c r="B81" s="24"/>
      <c r="C81" s="42"/>
      <c r="D81" s="3"/>
      <c r="E81" s="43"/>
      <c r="F81" s="2" t="s">
        <v>22</v>
      </c>
      <c r="G81" s="3" t="s">
        <v>70</v>
      </c>
      <c r="H81" s="3">
        <v>1</v>
      </c>
      <c r="I81" s="20">
        <f>'Sklady Rekapitulace '!$C$41</f>
        <v>0</v>
      </c>
      <c r="J81" s="5">
        <f t="shared" si="12"/>
        <v>0</v>
      </c>
    </row>
    <row r="82" spans="1:10" ht="13.5" thickBot="1" x14ac:dyDescent="0.25">
      <c r="A82" s="12"/>
      <c r="B82" s="44"/>
      <c r="C82" s="45" t="s">
        <v>73</v>
      </c>
      <c r="D82" s="46"/>
      <c r="E82" s="47"/>
      <c r="F82" s="48"/>
      <c r="G82" s="46"/>
      <c r="H82" s="46"/>
      <c r="I82" s="21"/>
      <c r="J82" s="7">
        <f>SUM(J77:J81)</f>
        <v>0</v>
      </c>
    </row>
    <row r="83" spans="1:10" x14ac:dyDescent="0.2">
      <c r="A83" s="2"/>
      <c r="B83" s="24" t="s">
        <v>160</v>
      </c>
      <c r="C83" s="10" t="s">
        <v>149</v>
      </c>
      <c r="D83" s="11">
        <v>2</v>
      </c>
      <c r="E83" s="9">
        <v>44706</v>
      </c>
      <c r="F83" s="1" t="s">
        <v>16</v>
      </c>
      <c r="G83" s="41" t="s">
        <v>70</v>
      </c>
      <c r="H83" s="3">
        <v>1</v>
      </c>
      <c r="I83" s="20">
        <f>'Sklady Rekapitulace '!$C$37</f>
        <v>0</v>
      </c>
      <c r="J83" s="5">
        <f t="shared" ref="J83:J87" si="13">H83*I83</f>
        <v>0</v>
      </c>
    </row>
    <row r="84" spans="1:10" x14ac:dyDescent="0.2">
      <c r="A84" s="2"/>
      <c r="B84" s="24"/>
      <c r="C84" s="10"/>
      <c r="D84" s="11"/>
      <c r="E84" s="9"/>
      <c r="F84" s="1" t="s">
        <v>71</v>
      </c>
      <c r="G84" s="41" t="s">
        <v>72</v>
      </c>
      <c r="H84" s="3">
        <v>5</v>
      </c>
      <c r="I84" s="20">
        <f>'Sklady Rekapitulace '!$C$38</f>
        <v>0</v>
      </c>
      <c r="J84" s="5">
        <f t="shared" si="13"/>
        <v>0</v>
      </c>
    </row>
    <row r="85" spans="1:10" x14ac:dyDescent="0.2">
      <c r="A85" s="2"/>
      <c r="B85" s="24"/>
      <c r="C85" s="42"/>
      <c r="D85" s="3"/>
      <c r="E85" s="43"/>
      <c r="F85" s="1" t="s">
        <v>20</v>
      </c>
      <c r="G85" s="41" t="s">
        <v>72</v>
      </c>
      <c r="H85" s="3">
        <v>45</v>
      </c>
      <c r="I85" s="20">
        <f>'Sklady Rekapitulace '!$C$39</f>
        <v>0</v>
      </c>
      <c r="J85" s="5">
        <f t="shared" si="13"/>
        <v>0</v>
      </c>
    </row>
    <row r="86" spans="1:10" x14ac:dyDescent="0.2">
      <c r="A86" s="2"/>
      <c r="B86" s="24"/>
      <c r="C86" s="42"/>
      <c r="D86" s="3"/>
      <c r="E86" s="43"/>
      <c r="F86" s="1" t="s">
        <v>24</v>
      </c>
      <c r="G86" s="41" t="s">
        <v>72</v>
      </c>
      <c r="H86" s="3">
        <v>3</v>
      </c>
      <c r="I86" s="20">
        <f>'Sklady Rekapitulace '!$C$40</f>
        <v>0</v>
      </c>
      <c r="J86" s="5">
        <f t="shared" si="13"/>
        <v>0</v>
      </c>
    </row>
    <row r="87" spans="1:10" x14ac:dyDescent="0.2">
      <c r="A87" s="2"/>
      <c r="B87" s="24"/>
      <c r="C87" s="42"/>
      <c r="D87" s="3"/>
      <c r="E87" s="43"/>
      <c r="F87" s="2" t="s">
        <v>22</v>
      </c>
      <c r="G87" s="3" t="s">
        <v>70</v>
      </c>
      <c r="H87" s="3">
        <v>1</v>
      </c>
      <c r="I87" s="20">
        <f>'Sklady Rekapitulace '!$C$41</f>
        <v>0</v>
      </c>
      <c r="J87" s="5">
        <f t="shared" si="13"/>
        <v>0</v>
      </c>
    </row>
    <row r="88" spans="1:10" ht="13.5" thickBot="1" x14ac:dyDescent="0.25">
      <c r="A88" s="12"/>
      <c r="B88" s="44"/>
      <c r="C88" s="45" t="s">
        <v>73</v>
      </c>
      <c r="D88" s="46"/>
      <c r="E88" s="47"/>
      <c r="F88" s="48"/>
      <c r="G88" s="46"/>
      <c r="H88" s="46"/>
      <c r="I88" s="21"/>
      <c r="J88" s="7">
        <f>SUM(J83:J87)</f>
        <v>0</v>
      </c>
    </row>
    <row r="89" spans="1:10" x14ac:dyDescent="0.2">
      <c r="A89" s="2"/>
      <c r="B89" s="24" t="s">
        <v>161</v>
      </c>
      <c r="C89" s="10" t="s">
        <v>162</v>
      </c>
      <c r="D89" s="11">
        <v>2</v>
      </c>
      <c r="E89" s="9">
        <v>44732</v>
      </c>
      <c r="F89" s="1" t="s">
        <v>16</v>
      </c>
      <c r="G89" s="41" t="s">
        <v>70</v>
      </c>
      <c r="H89" s="3">
        <v>1</v>
      </c>
      <c r="I89" s="20">
        <f>'Sklady Rekapitulace '!$C$37</f>
        <v>0</v>
      </c>
      <c r="J89" s="5">
        <f t="shared" ref="J89:J93" si="14">H89*I89</f>
        <v>0</v>
      </c>
    </row>
    <row r="90" spans="1:10" x14ac:dyDescent="0.2">
      <c r="A90" s="2"/>
      <c r="B90" s="24"/>
      <c r="C90" s="10"/>
      <c r="D90" s="11"/>
      <c r="E90" s="9"/>
      <c r="F90" s="1" t="s">
        <v>71</v>
      </c>
      <c r="G90" s="41" t="s">
        <v>72</v>
      </c>
      <c r="H90" s="3">
        <v>0</v>
      </c>
      <c r="I90" s="20">
        <f>'Sklady Rekapitulace '!$C$38</f>
        <v>0</v>
      </c>
      <c r="J90" s="5">
        <f t="shared" si="14"/>
        <v>0</v>
      </c>
    </row>
    <row r="91" spans="1:10" x14ac:dyDescent="0.2">
      <c r="A91" s="2"/>
      <c r="B91" s="24"/>
      <c r="C91" s="42"/>
      <c r="D91" s="3"/>
      <c r="E91" s="43"/>
      <c r="F91" s="1" t="s">
        <v>20</v>
      </c>
      <c r="G91" s="41" t="s">
        <v>72</v>
      </c>
      <c r="H91" s="3">
        <v>10</v>
      </c>
      <c r="I91" s="20">
        <f>'Sklady Rekapitulace '!$C$39</f>
        <v>0</v>
      </c>
      <c r="J91" s="5">
        <f t="shared" si="14"/>
        <v>0</v>
      </c>
    </row>
    <row r="92" spans="1:10" x14ac:dyDescent="0.2">
      <c r="A92" s="2"/>
      <c r="B92" s="24"/>
      <c r="C92" s="42"/>
      <c r="D92" s="3"/>
      <c r="E92" s="43"/>
      <c r="F92" s="1" t="s">
        <v>24</v>
      </c>
      <c r="G92" s="41" t="s">
        <v>72</v>
      </c>
      <c r="H92" s="3">
        <v>2</v>
      </c>
      <c r="I92" s="20">
        <f>'Sklady Rekapitulace '!$C$40</f>
        <v>0</v>
      </c>
      <c r="J92" s="5">
        <f t="shared" si="14"/>
        <v>0</v>
      </c>
    </row>
    <row r="93" spans="1:10" x14ac:dyDescent="0.2">
      <c r="A93" s="2"/>
      <c r="B93" s="24"/>
      <c r="C93" s="42"/>
      <c r="D93" s="3"/>
      <c r="E93" s="43"/>
      <c r="F93" s="2" t="s">
        <v>22</v>
      </c>
      <c r="G93" s="3" t="s">
        <v>70</v>
      </c>
      <c r="H93" s="3">
        <v>1</v>
      </c>
      <c r="I93" s="20">
        <f>'Sklady Rekapitulace '!$C$41</f>
        <v>0</v>
      </c>
      <c r="J93" s="5">
        <f t="shared" si="14"/>
        <v>0</v>
      </c>
    </row>
    <row r="94" spans="1:10" ht="13.5" thickBot="1" x14ac:dyDescent="0.25">
      <c r="A94" s="12"/>
      <c r="B94" s="44"/>
      <c r="C94" s="45" t="s">
        <v>73</v>
      </c>
      <c r="D94" s="46"/>
      <c r="E94" s="47"/>
      <c r="F94" s="48"/>
      <c r="G94" s="46"/>
      <c r="H94" s="46"/>
      <c r="I94" s="21"/>
      <c r="J94" s="7">
        <f>SUM(J89:J93)</f>
        <v>0</v>
      </c>
    </row>
    <row r="95" spans="1:10" x14ac:dyDescent="0.2">
      <c r="A95" s="2"/>
      <c r="B95" s="24" t="s">
        <v>163</v>
      </c>
      <c r="C95" s="10" t="s">
        <v>164</v>
      </c>
      <c r="D95" s="11">
        <v>2</v>
      </c>
      <c r="E95" s="9">
        <v>44769</v>
      </c>
      <c r="F95" s="1" t="s">
        <v>16</v>
      </c>
      <c r="G95" s="41" t="s">
        <v>70</v>
      </c>
      <c r="H95" s="3">
        <v>1</v>
      </c>
      <c r="I95" s="20">
        <f>'Sklady Rekapitulace '!$C$37</f>
        <v>0</v>
      </c>
      <c r="J95" s="5">
        <f t="shared" ref="J95:J99" si="15">H95*I95</f>
        <v>0</v>
      </c>
    </row>
    <row r="96" spans="1:10" x14ac:dyDescent="0.2">
      <c r="A96" s="2"/>
      <c r="B96" s="24"/>
      <c r="C96" s="10"/>
      <c r="D96" s="11"/>
      <c r="E96" s="9"/>
      <c r="F96" s="1" t="s">
        <v>71</v>
      </c>
      <c r="G96" s="41" t="s">
        <v>72</v>
      </c>
      <c r="H96" s="3">
        <v>13</v>
      </c>
      <c r="I96" s="20">
        <f>'Sklady Rekapitulace '!$C$38</f>
        <v>0</v>
      </c>
      <c r="J96" s="5">
        <f t="shared" si="15"/>
        <v>0</v>
      </c>
    </row>
    <row r="97" spans="1:10" x14ac:dyDescent="0.2">
      <c r="A97" s="2"/>
      <c r="B97" s="24"/>
      <c r="C97" s="42"/>
      <c r="D97" s="3"/>
      <c r="E97" s="43"/>
      <c r="F97" s="1" t="s">
        <v>20</v>
      </c>
      <c r="G97" s="41" t="s">
        <v>72</v>
      </c>
      <c r="H97" s="3">
        <v>360</v>
      </c>
      <c r="I97" s="20">
        <f>'Sklady Rekapitulace '!$C$39</f>
        <v>0</v>
      </c>
      <c r="J97" s="5">
        <f t="shared" si="15"/>
        <v>0</v>
      </c>
    </row>
    <row r="98" spans="1:10" x14ac:dyDescent="0.2">
      <c r="A98" s="2"/>
      <c r="B98" s="24"/>
      <c r="C98" s="42"/>
      <c r="D98" s="3"/>
      <c r="E98" s="43"/>
      <c r="F98" s="1" t="s">
        <v>24</v>
      </c>
      <c r="G98" s="41" t="s">
        <v>72</v>
      </c>
      <c r="H98" s="3">
        <v>18</v>
      </c>
      <c r="I98" s="20">
        <f>'Sklady Rekapitulace '!$C$40</f>
        <v>0</v>
      </c>
      <c r="J98" s="5">
        <f t="shared" si="15"/>
        <v>0</v>
      </c>
    </row>
    <row r="99" spans="1:10" x14ac:dyDescent="0.2">
      <c r="A99" s="2"/>
      <c r="B99" s="24"/>
      <c r="C99" s="42"/>
      <c r="D99" s="3"/>
      <c r="E99" s="43"/>
      <c r="F99" s="2" t="s">
        <v>22</v>
      </c>
      <c r="G99" s="3" t="s">
        <v>70</v>
      </c>
      <c r="H99" s="3">
        <v>1</v>
      </c>
      <c r="I99" s="20">
        <f>'Sklady Rekapitulace '!$C$41</f>
        <v>0</v>
      </c>
      <c r="J99" s="5">
        <f t="shared" si="15"/>
        <v>0</v>
      </c>
    </row>
    <row r="100" spans="1:10" ht="13.5" thickBot="1" x14ac:dyDescent="0.25">
      <c r="A100" s="12"/>
      <c r="B100" s="44"/>
      <c r="C100" s="45" t="s">
        <v>73</v>
      </c>
      <c r="D100" s="46"/>
      <c r="E100" s="47"/>
      <c r="F100" s="48"/>
      <c r="G100" s="46"/>
      <c r="H100" s="46"/>
      <c r="I100" s="21"/>
      <c r="J100" s="7">
        <f>SUM(J95:J99)</f>
        <v>0</v>
      </c>
    </row>
    <row r="101" spans="1:10" x14ac:dyDescent="0.2">
      <c r="A101" s="2"/>
      <c r="B101" s="24" t="s">
        <v>165</v>
      </c>
      <c r="C101" s="10" t="s">
        <v>166</v>
      </c>
      <c r="D101" s="11">
        <v>2</v>
      </c>
      <c r="E101" s="9">
        <v>44783</v>
      </c>
      <c r="F101" s="1" t="s">
        <v>16</v>
      </c>
      <c r="G101" s="41" t="s">
        <v>70</v>
      </c>
      <c r="H101" s="3">
        <v>1</v>
      </c>
      <c r="I101" s="20">
        <f>'Sklady Rekapitulace '!$C$37</f>
        <v>0</v>
      </c>
      <c r="J101" s="5">
        <f t="shared" ref="J101:J105" si="16">H101*I101</f>
        <v>0</v>
      </c>
    </row>
    <row r="102" spans="1:10" x14ac:dyDescent="0.2">
      <c r="A102" s="2"/>
      <c r="B102" s="24"/>
      <c r="C102" s="10"/>
      <c r="D102" s="11"/>
      <c r="E102" s="9"/>
      <c r="F102" s="1" t="s">
        <v>71</v>
      </c>
      <c r="G102" s="41" t="s">
        <v>72</v>
      </c>
      <c r="H102" s="3">
        <v>5</v>
      </c>
      <c r="I102" s="20">
        <f>'Sklady Rekapitulace '!$C$38</f>
        <v>0</v>
      </c>
      <c r="J102" s="5">
        <f t="shared" si="16"/>
        <v>0</v>
      </c>
    </row>
    <row r="103" spans="1:10" x14ac:dyDescent="0.2">
      <c r="A103" s="2"/>
      <c r="B103" s="24"/>
      <c r="C103" s="42"/>
      <c r="D103" s="3"/>
      <c r="E103" s="43"/>
      <c r="F103" s="1" t="s">
        <v>20</v>
      </c>
      <c r="G103" s="41" t="s">
        <v>72</v>
      </c>
      <c r="H103" s="3">
        <v>136</v>
      </c>
      <c r="I103" s="20">
        <f>'Sklady Rekapitulace '!$C$39</f>
        <v>0</v>
      </c>
      <c r="J103" s="5">
        <f t="shared" si="16"/>
        <v>0</v>
      </c>
    </row>
    <row r="104" spans="1:10" x14ac:dyDescent="0.2">
      <c r="A104" s="2"/>
      <c r="B104" s="24"/>
      <c r="C104" s="42"/>
      <c r="D104" s="3"/>
      <c r="E104" s="43"/>
      <c r="F104" s="1" t="s">
        <v>24</v>
      </c>
      <c r="G104" s="41" t="s">
        <v>72</v>
      </c>
      <c r="H104" s="3">
        <v>10</v>
      </c>
      <c r="I104" s="20">
        <f>'Sklady Rekapitulace '!$C$40</f>
        <v>0</v>
      </c>
      <c r="J104" s="5">
        <f t="shared" si="16"/>
        <v>0</v>
      </c>
    </row>
    <row r="105" spans="1:10" x14ac:dyDescent="0.2">
      <c r="A105" s="2"/>
      <c r="B105" s="24"/>
      <c r="C105" s="42"/>
      <c r="D105" s="3"/>
      <c r="E105" s="43"/>
      <c r="F105" s="2" t="s">
        <v>22</v>
      </c>
      <c r="G105" s="3" t="s">
        <v>70</v>
      </c>
      <c r="H105" s="3">
        <v>1</v>
      </c>
      <c r="I105" s="20">
        <f>'Sklady Rekapitulace '!$C$41</f>
        <v>0</v>
      </c>
      <c r="J105" s="5">
        <f t="shared" si="16"/>
        <v>0</v>
      </c>
    </row>
    <row r="106" spans="1:10" ht="13.5" thickBot="1" x14ac:dyDescent="0.25">
      <c r="A106" s="12"/>
      <c r="B106" s="44"/>
      <c r="C106" s="45" t="s">
        <v>73</v>
      </c>
      <c r="D106" s="46"/>
      <c r="E106" s="47"/>
      <c r="F106" s="48"/>
      <c r="G106" s="46"/>
      <c r="H106" s="46"/>
      <c r="I106" s="21"/>
      <c r="J106" s="7">
        <f>SUM(J101:J105)</f>
        <v>0</v>
      </c>
    </row>
    <row r="107" spans="1:10" x14ac:dyDescent="0.2">
      <c r="A107" s="2"/>
      <c r="B107" s="24" t="s">
        <v>167</v>
      </c>
      <c r="C107" s="10" t="s">
        <v>168</v>
      </c>
      <c r="D107" s="11">
        <v>2</v>
      </c>
      <c r="E107" s="9">
        <v>44824</v>
      </c>
      <c r="F107" s="1" t="s">
        <v>16</v>
      </c>
      <c r="G107" s="41" t="s">
        <v>70</v>
      </c>
      <c r="H107" s="3">
        <v>1</v>
      </c>
      <c r="I107" s="20">
        <f>'Sklady Rekapitulace '!$C$37</f>
        <v>0</v>
      </c>
      <c r="J107" s="5">
        <f t="shared" ref="J107:J111" si="17">H107*I107</f>
        <v>0</v>
      </c>
    </row>
    <row r="108" spans="1:10" x14ac:dyDescent="0.2">
      <c r="A108" s="2"/>
      <c r="B108" s="24"/>
      <c r="C108" s="10"/>
      <c r="D108" s="11"/>
      <c r="E108" s="9"/>
      <c r="F108" s="1" t="s">
        <v>71</v>
      </c>
      <c r="G108" s="41" t="s">
        <v>72</v>
      </c>
      <c r="H108" s="3">
        <v>2</v>
      </c>
      <c r="I108" s="20">
        <f>'Sklady Rekapitulace '!$C$38</f>
        <v>0</v>
      </c>
      <c r="J108" s="5">
        <f t="shared" si="17"/>
        <v>0</v>
      </c>
    </row>
    <row r="109" spans="1:10" x14ac:dyDescent="0.2">
      <c r="A109" s="2"/>
      <c r="B109" s="24"/>
      <c r="C109" s="42"/>
      <c r="D109" s="3"/>
      <c r="E109" s="43"/>
      <c r="F109" s="1" t="s">
        <v>20</v>
      </c>
      <c r="G109" s="41" t="s">
        <v>72</v>
      </c>
      <c r="H109" s="3">
        <v>55</v>
      </c>
      <c r="I109" s="20">
        <f>'Sklady Rekapitulace '!$C$39</f>
        <v>0</v>
      </c>
      <c r="J109" s="5">
        <f t="shared" si="17"/>
        <v>0</v>
      </c>
    </row>
    <row r="110" spans="1:10" x14ac:dyDescent="0.2">
      <c r="A110" s="2"/>
      <c r="B110" s="24"/>
      <c r="C110" s="42"/>
      <c r="D110" s="3"/>
      <c r="E110" s="43"/>
      <c r="F110" s="1" t="s">
        <v>24</v>
      </c>
      <c r="G110" s="41" t="s">
        <v>72</v>
      </c>
      <c r="H110" s="3">
        <v>2</v>
      </c>
      <c r="I110" s="20">
        <f>'Sklady Rekapitulace '!$C$40</f>
        <v>0</v>
      </c>
      <c r="J110" s="5">
        <f t="shared" si="17"/>
        <v>0</v>
      </c>
    </row>
    <row r="111" spans="1:10" x14ac:dyDescent="0.2">
      <c r="A111" s="2"/>
      <c r="B111" s="24"/>
      <c r="C111" s="42"/>
      <c r="D111" s="3"/>
      <c r="E111" s="43"/>
      <c r="F111" s="2" t="s">
        <v>22</v>
      </c>
      <c r="G111" s="3" t="s">
        <v>70</v>
      </c>
      <c r="H111" s="3">
        <v>1</v>
      </c>
      <c r="I111" s="20">
        <f>'Sklady Rekapitulace '!$C$41</f>
        <v>0</v>
      </c>
      <c r="J111" s="5">
        <f t="shared" si="17"/>
        <v>0</v>
      </c>
    </row>
    <row r="112" spans="1:10" ht="13.5" thickBot="1" x14ac:dyDescent="0.25">
      <c r="A112" s="12"/>
      <c r="B112" s="44"/>
      <c r="C112" s="45" t="s">
        <v>73</v>
      </c>
      <c r="D112" s="46"/>
      <c r="E112" s="47"/>
      <c r="F112" s="48"/>
      <c r="G112" s="46"/>
      <c r="H112" s="46"/>
      <c r="I112" s="21"/>
      <c r="J112" s="7">
        <f>SUM(J107:J111)</f>
        <v>0</v>
      </c>
    </row>
    <row r="113" spans="1:10" x14ac:dyDescent="0.2">
      <c r="A113" s="2"/>
      <c r="B113" s="24" t="s">
        <v>169</v>
      </c>
      <c r="C113" s="10" t="s">
        <v>170</v>
      </c>
      <c r="D113" s="11">
        <v>2</v>
      </c>
      <c r="E113" s="9">
        <v>44863</v>
      </c>
      <c r="F113" s="1" t="s">
        <v>16</v>
      </c>
      <c r="G113" s="41" t="s">
        <v>70</v>
      </c>
      <c r="H113" s="3">
        <v>1</v>
      </c>
      <c r="I113" s="20">
        <f>'Sklady Rekapitulace '!$C$37</f>
        <v>0</v>
      </c>
      <c r="J113" s="5">
        <f t="shared" ref="J113:J117" si="18">H113*I113</f>
        <v>0</v>
      </c>
    </row>
    <row r="114" spans="1:10" x14ac:dyDescent="0.2">
      <c r="A114" s="2"/>
      <c r="B114" s="24"/>
      <c r="C114" s="10"/>
      <c r="D114" s="11"/>
      <c r="E114" s="9"/>
      <c r="F114" s="1" t="s">
        <v>71</v>
      </c>
      <c r="G114" s="41" t="s">
        <v>72</v>
      </c>
      <c r="H114" s="3">
        <v>1</v>
      </c>
      <c r="I114" s="20">
        <f>'Sklady Rekapitulace '!$C$38</f>
        <v>0</v>
      </c>
      <c r="J114" s="5">
        <f t="shared" si="18"/>
        <v>0</v>
      </c>
    </row>
    <row r="115" spans="1:10" x14ac:dyDescent="0.2">
      <c r="A115" s="2"/>
      <c r="B115" s="24"/>
      <c r="C115" s="42"/>
      <c r="D115" s="3"/>
      <c r="E115" s="43"/>
      <c r="F115" s="1" t="s">
        <v>20</v>
      </c>
      <c r="G115" s="41" t="s">
        <v>72</v>
      </c>
      <c r="H115" s="3">
        <v>10</v>
      </c>
      <c r="I115" s="20">
        <f>'Sklady Rekapitulace '!$C$39</f>
        <v>0</v>
      </c>
      <c r="J115" s="5">
        <f t="shared" si="18"/>
        <v>0</v>
      </c>
    </row>
    <row r="116" spans="1:10" x14ac:dyDescent="0.2">
      <c r="A116" s="2"/>
      <c r="B116" s="24"/>
      <c r="C116" s="42"/>
      <c r="D116" s="3"/>
      <c r="E116" s="43"/>
      <c r="F116" s="1" t="s">
        <v>24</v>
      </c>
      <c r="G116" s="41" t="s">
        <v>72</v>
      </c>
      <c r="H116" s="3">
        <v>0</v>
      </c>
      <c r="I116" s="20">
        <f>'Sklady Rekapitulace '!$C$40</f>
        <v>0</v>
      </c>
      <c r="J116" s="5">
        <f t="shared" si="18"/>
        <v>0</v>
      </c>
    </row>
    <row r="117" spans="1:10" x14ac:dyDescent="0.2">
      <c r="A117" s="2"/>
      <c r="B117" s="24"/>
      <c r="C117" s="42"/>
      <c r="D117" s="3"/>
      <c r="E117" s="43"/>
      <c r="F117" s="2" t="s">
        <v>22</v>
      </c>
      <c r="G117" s="3" t="s">
        <v>70</v>
      </c>
      <c r="H117" s="3">
        <v>1</v>
      </c>
      <c r="I117" s="20">
        <f>'Sklady Rekapitulace '!$C$41</f>
        <v>0</v>
      </c>
      <c r="J117" s="5">
        <f t="shared" si="18"/>
        <v>0</v>
      </c>
    </row>
    <row r="118" spans="1:10" ht="13.5" thickBot="1" x14ac:dyDescent="0.25">
      <c r="A118" s="12"/>
      <c r="B118" s="44"/>
      <c r="C118" s="45" t="s">
        <v>73</v>
      </c>
      <c r="D118" s="46"/>
      <c r="E118" s="47"/>
      <c r="F118" s="48"/>
      <c r="G118" s="46"/>
      <c r="H118" s="46"/>
      <c r="I118" s="21"/>
      <c r="J118" s="7">
        <f>SUM(J113:J117)</f>
        <v>0</v>
      </c>
    </row>
    <row r="119" spans="1:10" x14ac:dyDescent="0.2">
      <c r="A119" s="2"/>
      <c r="B119" s="24" t="s">
        <v>171</v>
      </c>
      <c r="C119" s="10" t="s">
        <v>149</v>
      </c>
      <c r="D119" s="11">
        <v>2</v>
      </c>
      <c r="E119" s="9">
        <v>44890</v>
      </c>
      <c r="F119" s="1" t="s">
        <v>16</v>
      </c>
      <c r="G119" s="41" t="s">
        <v>70</v>
      </c>
      <c r="H119" s="3">
        <v>1</v>
      </c>
      <c r="I119" s="20">
        <f>'Sklady Rekapitulace '!$C$37</f>
        <v>0</v>
      </c>
      <c r="J119" s="5">
        <f t="shared" ref="J119:J123" si="19">H119*I119</f>
        <v>0</v>
      </c>
    </row>
    <row r="120" spans="1:10" x14ac:dyDescent="0.2">
      <c r="A120" s="2"/>
      <c r="B120" s="24"/>
      <c r="C120" s="10"/>
      <c r="D120" s="11"/>
      <c r="E120" s="9"/>
      <c r="F120" s="1" t="s">
        <v>71</v>
      </c>
      <c r="G120" s="41" t="s">
        <v>72</v>
      </c>
      <c r="H120" s="3">
        <v>5</v>
      </c>
      <c r="I120" s="20">
        <f>'Sklady Rekapitulace '!$C$38</f>
        <v>0</v>
      </c>
      <c r="J120" s="5">
        <f t="shared" si="19"/>
        <v>0</v>
      </c>
    </row>
    <row r="121" spans="1:10" x14ac:dyDescent="0.2">
      <c r="A121" s="2"/>
      <c r="B121" s="24"/>
      <c r="C121" s="42"/>
      <c r="D121" s="3"/>
      <c r="E121" s="43"/>
      <c r="F121" s="1" t="s">
        <v>20</v>
      </c>
      <c r="G121" s="41" t="s">
        <v>72</v>
      </c>
      <c r="H121" s="3">
        <v>120</v>
      </c>
      <c r="I121" s="20">
        <f>'Sklady Rekapitulace '!$C$39</f>
        <v>0</v>
      </c>
      <c r="J121" s="5">
        <f t="shared" si="19"/>
        <v>0</v>
      </c>
    </row>
    <row r="122" spans="1:10" x14ac:dyDescent="0.2">
      <c r="A122" s="2"/>
      <c r="B122" s="24"/>
      <c r="C122" s="42"/>
      <c r="D122" s="3"/>
      <c r="E122" s="43"/>
      <c r="F122" s="1" t="s">
        <v>24</v>
      </c>
      <c r="G122" s="41" t="s">
        <v>72</v>
      </c>
      <c r="H122" s="3">
        <v>6</v>
      </c>
      <c r="I122" s="20">
        <f>'Sklady Rekapitulace '!$C$40</f>
        <v>0</v>
      </c>
      <c r="J122" s="5">
        <f t="shared" si="19"/>
        <v>0</v>
      </c>
    </row>
    <row r="123" spans="1:10" x14ac:dyDescent="0.2">
      <c r="A123" s="2"/>
      <c r="B123" s="24"/>
      <c r="C123" s="42"/>
      <c r="D123" s="3"/>
      <c r="E123" s="43"/>
      <c r="F123" s="2" t="s">
        <v>22</v>
      </c>
      <c r="G123" s="3" t="s">
        <v>70</v>
      </c>
      <c r="H123" s="3">
        <v>1</v>
      </c>
      <c r="I123" s="20">
        <f>'Sklady Rekapitulace '!$C$41</f>
        <v>0</v>
      </c>
      <c r="J123" s="5">
        <f t="shared" si="19"/>
        <v>0</v>
      </c>
    </row>
    <row r="124" spans="1:10" ht="13.5" thickBot="1" x14ac:dyDescent="0.25">
      <c r="A124" s="12"/>
      <c r="B124" s="44"/>
      <c r="C124" s="45" t="s">
        <v>73</v>
      </c>
      <c r="D124" s="46"/>
      <c r="E124" s="47"/>
      <c r="F124" s="48"/>
      <c r="G124" s="46"/>
      <c r="H124" s="46"/>
      <c r="I124" s="21"/>
      <c r="J124" s="7">
        <f>SUM(J119:J123)</f>
        <v>0</v>
      </c>
    </row>
    <row r="125" spans="1:10" x14ac:dyDescent="0.2">
      <c r="A125" s="2"/>
      <c r="B125" s="24" t="s">
        <v>172</v>
      </c>
      <c r="C125" s="10" t="s">
        <v>173</v>
      </c>
      <c r="D125" s="11">
        <v>2</v>
      </c>
      <c r="E125" s="9">
        <v>44911</v>
      </c>
      <c r="F125" s="1" t="s">
        <v>16</v>
      </c>
      <c r="G125" s="41" t="s">
        <v>70</v>
      </c>
      <c r="H125" s="3">
        <v>1</v>
      </c>
      <c r="I125" s="20">
        <f>'Sklady Rekapitulace '!$C$37</f>
        <v>0</v>
      </c>
      <c r="J125" s="5">
        <f t="shared" ref="J125:J129" si="20">H125*I125</f>
        <v>0</v>
      </c>
    </row>
    <row r="126" spans="1:10" x14ac:dyDescent="0.2">
      <c r="A126" s="2"/>
      <c r="B126" s="24"/>
      <c r="C126" s="10"/>
      <c r="D126" s="11"/>
      <c r="E126" s="9"/>
      <c r="F126" s="1" t="s">
        <v>71</v>
      </c>
      <c r="G126" s="41" t="s">
        <v>72</v>
      </c>
      <c r="H126" s="3">
        <v>5</v>
      </c>
      <c r="I126" s="20">
        <f>'Sklady Rekapitulace '!$C$38</f>
        <v>0</v>
      </c>
      <c r="J126" s="5">
        <f t="shared" si="20"/>
        <v>0</v>
      </c>
    </row>
    <row r="127" spans="1:10" x14ac:dyDescent="0.2">
      <c r="A127" s="2"/>
      <c r="B127" s="24"/>
      <c r="C127" s="42"/>
      <c r="D127" s="3"/>
      <c r="E127" s="43"/>
      <c r="F127" s="1" t="s">
        <v>20</v>
      </c>
      <c r="G127" s="41" t="s">
        <v>72</v>
      </c>
      <c r="H127" s="3">
        <v>110</v>
      </c>
      <c r="I127" s="20">
        <f>'Sklady Rekapitulace '!$C$39</f>
        <v>0</v>
      </c>
      <c r="J127" s="5">
        <f t="shared" si="20"/>
        <v>0</v>
      </c>
    </row>
    <row r="128" spans="1:10" x14ac:dyDescent="0.2">
      <c r="A128" s="2"/>
      <c r="B128" s="24"/>
      <c r="C128" s="42"/>
      <c r="D128" s="3"/>
      <c r="E128" s="43"/>
      <c r="F128" s="1" t="s">
        <v>24</v>
      </c>
      <c r="G128" s="41" t="s">
        <v>72</v>
      </c>
      <c r="H128" s="3">
        <v>5</v>
      </c>
      <c r="I128" s="20">
        <f>'Sklady Rekapitulace '!$C$40</f>
        <v>0</v>
      </c>
      <c r="J128" s="5">
        <f t="shared" si="20"/>
        <v>0</v>
      </c>
    </row>
    <row r="129" spans="1:10" x14ac:dyDescent="0.2">
      <c r="A129" s="2"/>
      <c r="B129" s="24"/>
      <c r="C129" s="42"/>
      <c r="D129" s="3"/>
      <c r="E129" s="43"/>
      <c r="F129" s="2" t="s">
        <v>22</v>
      </c>
      <c r="G129" s="3" t="s">
        <v>70</v>
      </c>
      <c r="H129" s="3">
        <v>1</v>
      </c>
      <c r="I129" s="20">
        <f>'Sklady Rekapitulace '!$C$41</f>
        <v>0</v>
      </c>
      <c r="J129" s="5">
        <f t="shared" si="20"/>
        <v>0</v>
      </c>
    </row>
    <row r="130" spans="1:10" ht="13.5" thickBot="1" x14ac:dyDescent="0.25">
      <c r="A130" s="12"/>
      <c r="B130" s="44"/>
      <c r="C130" s="45" t="s">
        <v>73</v>
      </c>
      <c r="D130" s="46"/>
      <c r="E130" s="47"/>
      <c r="F130" s="48"/>
      <c r="G130" s="46"/>
      <c r="H130" s="46"/>
      <c r="I130" s="21"/>
      <c r="J130" s="7">
        <f>SUM(J125:J129)</f>
        <v>0</v>
      </c>
    </row>
    <row r="131" spans="1:10" x14ac:dyDescent="0.2">
      <c r="A131" s="2"/>
      <c r="B131" s="24" t="s">
        <v>174</v>
      </c>
      <c r="C131" s="10" t="s">
        <v>175</v>
      </c>
      <c r="D131" s="11">
        <v>2</v>
      </c>
      <c r="E131" s="9">
        <v>44949</v>
      </c>
      <c r="F131" s="1" t="s">
        <v>16</v>
      </c>
      <c r="G131" s="41" t="s">
        <v>70</v>
      </c>
      <c r="H131" s="3">
        <v>1</v>
      </c>
      <c r="I131" s="20">
        <f>'Sklady Rekapitulace '!$C$37</f>
        <v>0</v>
      </c>
      <c r="J131" s="5">
        <f t="shared" ref="J131:J135" si="21">H131*I131</f>
        <v>0</v>
      </c>
    </row>
    <row r="132" spans="1:10" x14ac:dyDescent="0.2">
      <c r="A132" s="2"/>
      <c r="B132" s="24"/>
      <c r="C132" s="10"/>
      <c r="D132" s="11"/>
      <c r="E132" s="9"/>
      <c r="F132" s="1" t="s">
        <v>71</v>
      </c>
      <c r="G132" s="41" t="s">
        <v>72</v>
      </c>
      <c r="H132" s="3">
        <v>1</v>
      </c>
      <c r="I132" s="20">
        <f>'Sklady Rekapitulace '!$C$38</f>
        <v>0</v>
      </c>
      <c r="J132" s="5">
        <f t="shared" si="21"/>
        <v>0</v>
      </c>
    </row>
    <row r="133" spans="1:10" x14ac:dyDescent="0.2">
      <c r="A133" s="2"/>
      <c r="B133" s="24"/>
      <c r="C133" s="42"/>
      <c r="D133" s="3"/>
      <c r="E133" s="43"/>
      <c r="F133" s="1" t="s">
        <v>20</v>
      </c>
      <c r="G133" s="41" t="s">
        <v>72</v>
      </c>
      <c r="H133" s="3">
        <v>20</v>
      </c>
      <c r="I133" s="20">
        <f>'Sklady Rekapitulace '!$C$39</f>
        <v>0</v>
      </c>
      <c r="J133" s="5">
        <f t="shared" si="21"/>
        <v>0</v>
      </c>
    </row>
    <row r="134" spans="1:10" x14ac:dyDescent="0.2">
      <c r="A134" s="2"/>
      <c r="B134" s="24"/>
      <c r="C134" s="42"/>
      <c r="D134" s="3"/>
      <c r="E134" s="43"/>
      <c r="F134" s="1" t="s">
        <v>24</v>
      </c>
      <c r="G134" s="41" t="s">
        <v>72</v>
      </c>
      <c r="H134" s="3">
        <v>2</v>
      </c>
      <c r="I134" s="20">
        <f>'Sklady Rekapitulace '!$C$40</f>
        <v>0</v>
      </c>
      <c r="J134" s="5">
        <f t="shared" si="21"/>
        <v>0</v>
      </c>
    </row>
    <row r="135" spans="1:10" x14ac:dyDescent="0.2">
      <c r="A135" s="2"/>
      <c r="B135" s="24"/>
      <c r="C135" s="42"/>
      <c r="D135" s="3"/>
      <c r="E135" s="43"/>
      <c r="F135" s="2" t="s">
        <v>22</v>
      </c>
      <c r="G135" s="3" t="s">
        <v>70</v>
      </c>
      <c r="H135" s="3">
        <v>1</v>
      </c>
      <c r="I135" s="20">
        <f>'Sklady Rekapitulace '!$C$41</f>
        <v>0</v>
      </c>
      <c r="J135" s="5">
        <f t="shared" si="21"/>
        <v>0</v>
      </c>
    </row>
    <row r="136" spans="1:10" ht="13.5" thickBot="1" x14ac:dyDescent="0.25">
      <c r="A136" s="12"/>
      <c r="B136" s="44"/>
      <c r="C136" s="45" t="s">
        <v>73</v>
      </c>
      <c r="D136" s="46"/>
      <c r="E136" s="47"/>
      <c r="F136" s="48"/>
      <c r="G136" s="46"/>
      <c r="H136" s="46"/>
      <c r="I136" s="21"/>
      <c r="J136" s="7">
        <f>SUM(J131:J135)</f>
        <v>0</v>
      </c>
    </row>
    <row r="137" spans="1:10" x14ac:dyDescent="0.2">
      <c r="A137" s="2"/>
      <c r="B137" s="24" t="s">
        <v>176</v>
      </c>
      <c r="C137" s="10" t="s">
        <v>177</v>
      </c>
      <c r="D137" s="11">
        <v>2</v>
      </c>
      <c r="E137" s="9">
        <v>44954</v>
      </c>
      <c r="F137" s="1" t="s">
        <v>16</v>
      </c>
      <c r="G137" s="41" t="s">
        <v>70</v>
      </c>
      <c r="H137" s="3">
        <v>1</v>
      </c>
      <c r="I137" s="20">
        <f>'Sklady Rekapitulace '!$C$37</f>
        <v>0</v>
      </c>
      <c r="J137" s="5">
        <f t="shared" ref="J137:J141" si="22">H137*I137</f>
        <v>0</v>
      </c>
    </row>
    <row r="138" spans="1:10" x14ac:dyDescent="0.2">
      <c r="A138" s="2"/>
      <c r="B138" s="24"/>
      <c r="C138" s="10"/>
      <c r="D138" s="11"/>
      <c r="E138" s="9"/>
      <c r="F138" s="1" t="s">
        <v>71</v>
      </c>
      <c r="G138" s="41" t="s">
        <v>72</v>
      </c>
      <c r="H138" s="3">
        <v>2</v>
      </c>
      <c r="I138" s="20">
        <f>'Sklady Rekapitulace '!$C$38</f>
        <v>0</v>
      </c>
      <c r="J138" s="5">
        <f t="shared" si="22"/>
        <v>0</v>
      </c>
    </row>
    <row r="139" spans="1:10" x14ac:dyDescent="0.2">
      <c r="A139" s="2"/>
      <c r="B139" s="24"/>
      <c r="C139" s="42"/>
      <c r="D139" s="3"/>
      <c r="E139" s="43"/>
      <c r="F139" s="1" t="s">
        <v>20</v>
      </c>
      <c r="G139" s="41" t="s">
        <v>72</v>
      </c>
      <c r="H139" s="3">
        <v>12</v>
      </c>
      <c r="I139" s="20">
        <f>'Sklady Rekapitulace '!$C$39</f>
        <v>0</v>
      </c>
      <c r="J139" s="5">
        <f t="shared" si="22"/>
        <v>0</v>
      </c>
    </row>
    <row r="140" spans="1:10" x14ac:dyDescent="0.2">
      <c r="A140" s="2"/>
      <c r="B140" s="24"/>
      <c r="C140" s="42"/>
      <c r="D140" s="3"/>
      <c r="E140" s="43"/>
      <c r="F140" s="1" t="s">
        <v>24</v>
      </c>
      <c r="G140" s="41" t="s">
        <v>72</v>
      </c>
      <c r="H140" s="3">
        <v>2</v>
      </c>
      <c r="I140" s="20">
        <f>'Sklady Rekapitulace '!$C$40</f>
        <v>0</v>
      </c>
      <c r="J140" s="5">
        <f t="shared" si="22"/>
        <v>0</v>
      </c>
    </row>
    <row r="141" spans="1:10" x14ac:dyDescent="0.2">
      <c r="A141" s="2"/>
      <c r="B141" s="24"/>
      <c r="C141" s="42"/>
      <c r="D141" s="3"/>
      <c r="E141" s="43"/>
      <c r="F141" s="2" t="s">
        <v>22</v>
      </c>
      <c r="G141" s="3" t="s">
        <v>70</v>
      </c>
      <c r="H141" s="3">
        <v>1</v>
      </c>
      <c r="I141" s="20">
        <f>'Sklady Rekapitulace '!$C$41</f>
        <v>0</v>
      </c>
      <c r="J141" s="5">
        <f t="shared" si="22"/>
        <v>0</v>
      </c>
    </row>
    <row r="142" spans="1:10" ht="13.5" thickBot="1" x14ac:dyDescent="0.25">
      <c r="A142" s="12"/>
      <c r="B142" s="44"/>
      <c r="C142" s="45" t="s">
        <v>73</v>
      </c>
      <c r="D142" s="46"/>
      <c r="E142" s="47"/>
      <c r="F142" s="48"/>
      <c r="G142" s="46"/>
      <c r="H142" s="46"/>
      <c r="I142" s="21"/>
      <c r="J142" s="7">
        <f>SUM(J137:J141)</f>
        <v>0</v>
      </c>
    </row>
    <row r="143" spans="1:10" x14ac:dyDescent="0.2">
      <c r="A143" s="2"/>
      <c r="B143" s="24" t="s">
        <v>178</v>
      </c>
      <c r="C143" s="10" t="s">
        <v>179</v>
      </c>
      <c r="D143" s="11">
        <v>2</v>
      </c>
      <c r="E143" s="9">
        <v>44979</v>
      </c>
      <c r="F143" s="1" t="s">
        <v>16</v>
      </c>
      <c r="G143" s="41" t="s">
        <v>70</v>
      </c>
      <c r="H143" s="3">
        <v>1</v>
      </c>
      <c r="I143" s="20">
        <f>'Sklady Rekapitulace '!$C$37</f>
        <v>0</v>
      </c>
      <c r="J143" s="5">
        <f t="shared" ref="J143:J147" si="23">H143*I143</f>
        <v>0</v>
      </c>
    </row>
    <row r="144" spans="1:10" x14ac:dyDescent="0.2">
      <c r="A144" s="2"/>
      <c r="B144" s="24"/>
      <c r="C144" s="10"/>
      <c r="D144" s="11"/>
      <c r="E144" s="9"/>
      <c r="F144" s="1" t="s">
        <v>71</v>
      </c>
      <c r="G144" s="41" t="s">
        <v>72</v>
      </c>
      <c r="H144" s="3">
        <v>9</v>
      </c>
      <c r="I144" s="20">
        <f>'Sklady Rekapitulace '!$C$38</f>
        <v>0</v>
      </c>
      <c r="J144" s="5">
        <f t="shared" si="23"/>
        <v>0</v>
      </c>
    </row>
    <row r="145" spans="1:10" x14ac:dyDescent="0.2">
      <c r="A145" s="2"/>
      <c r="B145" s="24"/>
      <c r="C145" s="42"/>
      <c r="D145" s="3"/>
      <c r="E145" s="43"/>
      <c r="F145" s="1" t="s">
        <v>20</v>
      </c>
      <c r="G145" s="41" t="s">
        <v>72</v>
      </c>
      <c r="H145" s="3">
        <v>256</v>
      </c>
      <c r="I145" s="20">
        <f>'Sklady Rekapitulace '!$C$39</f>
        <v>0</v>
      </c>
      <c r="J145" s="5">
        <f t="shared" si="23"/>
        <v>0</v>
      </c>
    </row>
    <row r="146" spans="1:10" x14ac:dyDescent="0.2">
      <c r="A146" s="2"/>
      <c r="B146" s="24"/>
      <c r="C146" s="42"/>
      <c r="D146" s="3"/>
      <c r="E146" s="43"/>
      <c r="F146" s="1" t="s">
        <v>24</v>
      </c>
      <c r="G146" s="41" t="s">
        <v>72</v>
      </c>
      <c r="H146" s="3">
        <v>2</v>
      </c>
      <c r="I146" s="20">
        <f>'Sklady Rekapitulace '!$C$40</f>
        <v>0</v>
      </c>
      <c r="J146" s="5">
        <f t="shared" si="23"/>
        <v>0</v>
      </c>
    </row>
    <row r="147" spans="1:10" x14ac:dyDescent="0.2">
      <c r="A147" s="2"/>
      <c r="B147" s="24"/>
      <c r="C147" s="42"/>
      <c r="D147" s="3"/>
      <c r="E147" s="43"/>
      <c r="F147" s="2" t="s">
        <v>22</v>
      </c>
      <c r="G147" s="3" t="s">
        <v>70</v>
      </c>
      <c r="H147" s="3">
        <v>1</v>
      </c>
      <c r="I147" s="20">
        <f>'Sklady Rekapitulace '!$C$41</f>
        <v>0</v>
      </c>
      <c r="J147" s="5">
        <f t="shared" si="23"/>
        <v>0</v>
      </c>
    </row>
    <row r="148" spans="1:10" ht="13.5" thickBot="1" x14ac:dyDescent="0.25">
      <c r="A148" s="12"/>
      <c r="B148" s="44"/>
      <c r="C148" s="45" t="s">
        <v>73</v>
      </c>
      <c r="D148" s="46"/>
      <c r="E148" s="47"/>
      <c r="F148" s="48"/>
      <c r="G148" s="46"/>
      <c r="H148" s="46"/>
      <c r="I148" s="21"/>
      <c r="J148" s="7">
        <f>SUM(J143:J147)</f>
        <v>0</v>
      </c>
    </row>
    <row r="149" spans="1:10" x14ac:dyDescent="0.2">
      <c r="A149" s="2"/>
      <c r="B149" s="24" t="s">
        <v>180</v>
      </c>
      <c r="C149" s="10" t="s">
        <v>179</v>
      </c>
      <c r="D149" s="11">
        <v>2</v>
      </c>
      <c r="E149" s="9">
        <v>44981</v>
      </c>
      <c r="F149" s="1" t="s">
        <v>16</v>
      </c>
      <c r="G149" s="41" t="s">
        <v>70</v>
      </c>
      <c r="H149" s="3">
        <v>1</v>
      </c>
      <c r="I149" s="20">
        <f>'Sklady Rekapitulace '!$C$37</f>
        <v>0</v>
      </c>
      <c r="J149" s="5">
        <f t="shared" ref="J149:J153" si="24">H149*I149</f>
        <v>0</v>
      </c>
    </row>
    <row r="150" spans="1:10" x14ac:dyDescent="0.2">
      <c r="A150" s="2"/>
      <c r="B150" s="24"/>
      <c r="C150" s="10"/>
      <c r="D150" s="11"/>
      <c r="E150" s="9"/>
      <c r="F150" s="1" t="s">
        <v>71</v>
      </c>
      <c r="G150" s="41" t="s">
        <v>72</v>
      </c>
      <c r="H150" s="3">
        <v>0</v>
      </c>
      <c r="I150" s="20">
        <f>'Sklady Rekapitulace '!$C$38</f>
        <v>0</v>
      </c>
      <c r="J150" s="5">
        <f t="shared" si="24"/>
        <v>0</v>
      </c>
    </row>
    <row r="151" spans="1:10" x14ac:dyDescent="0.2">
      <c r="A151" s="2"/>
      <c r="B151" s="24"/>
      <c r="C151" s="42"/>
      <c r="D151" s="3"/>
      <c r="E151" s="43"/>
      <c r="F151" s="1" t="s">
        <v>20</v>
      </c>
      <c r="G151" s="41" t="s">
        <v>72</v>
      </c>
      <c r="H151" s="3">
        <v>156</v>
      </c>
      <c r="I151" s="20">
        <f>'Sklady Rekapitulace '!$C$39</f>
        <v>0</v>
      </c>
      <c r="J151" s="5">
        <f t="shared" si="24"/>
        <v>0</v>
      </c>
    </row>
    <row r="152" spans="1:10" x14ac:dyDescent="0.2">
      <c r="A152" s="2"/>
      <c r="B152" s="24"/>
      <c r="C152" s="42"/>
      <c r="D152" s="3"/>
      <c r="E152" s="43"/>
      <c r="F152" s="1" t="s">
        <v>24</v>
      </c>
      <c r="G152" s="41" t="s">
        <v>72</v>
      </c>
      <c r="H152" s="3">
        <v>6</v>
      </c>
      <c r="I152" s="20">
        <f>'Sklady Rekapitulace '!$C$40</f>
        <v>0</v>
      </c>
      <c r="J152" s="5">
        <f t="shared" si="24"/>
        <v>0</v>
      </c>
    </row>
    <row r="153" spans="1:10" x14ac:dyDescent="0.2">
      <c r="A153" s="2"/>
      <c r="B153" s="24"/>
      <c r="C153" s="42"/>
      <c r="D153" s="3"/>
      <c r="E153" s="43"/>
      <c r="F153" s="2" t="s">
        <v>22</v>
      </c>
      <c r="G153" s="3" t="s">
        <v>70</v>
      </c>
      <c r="H153" s="3">
        <v>1</v>
      </c>
      <c r="I153" s="20">
        <f>'Sklady Rekapitulace '!$C$41</f>
        <v>0</v>
      </c>
      <c r="J153" s="5">
        <f t="shared" si="24"/>
        <v>0</v>
      </c>
    </row>
    <row r="154" spans="1:10" ht="13.5" thickBot="1" x14ac:dyDescent="0.25">
      <c r="A154" s="12"/>
      <c r="B154" s="44"/>
      <c r="C154" s="45" t="s">
        <v>73</v>
      </c>
      <c r="D154" s="46"/>
      <c r="E154" s="47"/>
      <c r="F154" s="48"/>
      <c r="G154" s="46"/>
      <c r="H154" s="46"/>
      <c r="I154" s="21"/>
      <c r="J154" s="7">
        <f>SUM(J149:J153)</f>
        <v>0</v>
      </c>
    </row>
    <row r="155" spans="1:10" x14ac:dyDescent="0.2">
      <c r="A155" s="2"/>
      <c r="B155" s="24" t="s">
        <v>181</v>
      </c>
      <c r="C155" s="10" t="s">
        <v>182</v>
      </c>
      <c r="D155" s="11">
        <v>2</v>
      </c>
      <c r="E155" s="9">
        <v>44999</v>
      </c>
      <c r="F155" s="1" t="s">
        <v>16</v>
      </c>
      <c r="G155" s="41" t="s">
        <v>70</v>
      </c>
      <c r="H155" s="3">
        <v>1</v>
      </c>
      <c r="I155" s="20">
        <f>'Sklady Rekapitulace '!$C$37</f>
        <v>0</v>
      </c>
      <c r="J155" s="5">
        <f t="shared" ref="J155:J159" si="25">H155*I155</f>
        <v>0</v>
      </c>
    </row>
    <row r="156" spans="1:10" x14ac:dyDescent="0.2">
      <c r="A156" s="2"/>
      <c r="B156" s="24"/>
      <c r="C156" s="10"/>
      <c r="D156" s="11"/>
      <c r="E156" s="9"/>
      <c r="F156" s="1" t="s">
        <v>71</v>
      </c>
      <c r="G156" s="41" t="s">
        <v>72</v>
      </c>
      <c r="H156" s="3">
        <v>2</v>
      </c>
      <c r="I156" s="20">
        <f>'Sklady Rekapitulace '!$C$38</f>
        <v>0</v>
      </c>
      <c r="J156" s="5">
        <f t="shared" si="25"/>
        <v>0</v>
      </c>
    </row>
    <row r="157" spans="1:10" x14ac:dyDescent="0.2">
      <c r="A157" s="2"/>
      <c r="B157" s="24"/>
      <c r="C157" s="42"/>
      <c r="D157" s="3"/>
      <c r="E157" s="43"/>
      <c r="F157" s="1" t="s">
        <v>20</v>
      </c>
      <c r="G157" s="41" t="s">
        <v>72</v>
      </c>
      <c r="H157" s="3">
        <v>13</v>
      </c>
      <c r="I157" s="20">
        <f>'Sklady Rekapitulace '!$C$39</f>
        <v>0</v>
      </c>
      <c r="J157" s="5">
        <f t="shared" si="25"/>
        <v>0</v>
      </c>
    </row>
    <row r="158" spans="1:10" x14ac:dyDescent="0.2">
      <c r="A158" s="2"/>
      <c r="B158" s="24"/>
      <c r="C158" s="42"/>
      <c r="D158" s="3"/>
      <c r="E158" s="43"/>
      <c r="F158" s="1" t="s">
        <v>24</v>
      </c>
      <c r="G158" s="41" t="s">
        <v>72</v>
      </c>
      <c r="H158" s="3">
        <v>3</v>
      </c>
      <c r="I158" s="20">
        <f>'Sklady Rekapitulace '!$C$40</f>
        <v>0</v>
      </c>
      <c r="J158" s="5">
        <f t="shared" si="25"/>
        <v>0</v>
      </c>
    </row>
    <row r="159" spans="1:10" x14ac:dyDescent="0.2">
      <c r="A159" s="2"/>
      <c r="B159" s="24"/>
      <c r="C159" s="42"/>
      <c r="D159" s="3"/>
      <c r="E159" s="43"/>
      <c r="F159" s="2" t="s">
        <v>22</v>
      </c>
      <c r="G159" s="3" t="s">
        <v>70</v>
      </c>
      <c r="H159" s="3">
        <v>1</v>
      </c>
      <c r="I159" s="20">
        <f>'Sklady Rekapitulace '!$C$41</f>
        <v>0</v>
      </c>
      <c r="J159" s="5">
        <f t="shared" si="25"/>
        <v>0</v>
      </c>
    </row>
    <row r="160" spans="1:10" ht="13.5" thickBot="1" x14ac:dyDescent="0.25">
      <c r="A160" s="12"/>
      <c r="B160" s="44"/>
      <c r="C160" s="45" t="s">
        <v>73</v>
      </c>
      <c r="D160" s="46"/>
      <c r="E160" s="47"/>
      <c r="F160" s="48"/>
      <c r="G160" s="46"/>
      <c r="H160" s="46"/>
      <c r="I160" s="21"/>
      <c r="J160" s="7">
        <f>SUM(J155:J159)</f>
        <v>0</v>
      </c>
    </row>
    <row r="161" spans="1:10" x14ac:dyDescent="0.2">
      <c r="A161" s="2"/>
      <c r="B161" s="24" t="s">
        <v>183</v>
      </c>
      <c r="C161" s="10" t="s">
        <v>184</v>
      </c>
      <c r="D161" s="11">
        <v>2</v>
      </c>
      <c r="E161" s="9">
        <v>45043</v>
      </c>
      <c r="F161" s="1" t="s">
        <v>16</v>
      </c>
      <c r="G161" s="41" t="s">
        <v>70</v>
      </c>
      <c r="H161" s="3">
        <v>1</v>
      </c>
      <c r="I161" s="20">
        <f>'Sklady Rekapitulace '!$C$37</f>
        <v>0</v>
      </c>
      <c r="J161" s="5">
        <f t="shared" ref="J161:J165" si="26">H161*I161</f>
        <v>0</v>
      </c>
    </row>
    <row r="162" spans="1:10" x14ac:dyDescent="0.2">
      <c r="A162" s="2"/>
      <c r="B162" s="24"/>
      <c r="C162" s="10"/>
      <c r="D162" s="11"/>
      <c r="E162" s="9"/>
      <c r="F162" s="1" t="s">
        <v>71</v>
      </c>
      <c r="G162" s="41" t="s">
        <v>72</v>
      </c>
      <c r="H162" s="3">
        <v>8</v>
      </c>
      <c r="I162" s="20">
        <f>'Sklady Rekapitulace '!$C$38</f>
        <v>0</v>
      </c>
      <c r="J162" s="5">
        <f t="shared" si="26"/>
        <v>0</v>
      </c>
    </row>
    <row r="163" spans="1:10" x14ac:dyDescent="0.2">
      <c r="A163" s="2"/>
      <c r="B163" s="24"/>
      <c r="C163" s="42"/>
      <c r="D163" s="3"/>
      <c r="E163" s="43"/>
      <c r="F163" s="1" t="s">
        <v>20</v>
      </c>
      <c r="G163" s="41" t="s">
        <v>72</v>
      </c>
      <c r="H163" s="3">
        <v>360</v>
      </c>
      <c r="I163" s="20">
        <f>'Sklady Rekapitulace '!$C$39</f>
        <v>0</v>
      </c>
      <c r="J163" s="5">
        <f t="shared" si="26"/>
        <v>0</v>
      </c>
    </row>
    <row r="164" spans="1:10" x14ac:dyDescent="0.2">
      <c r="A164" s="2"/>
      <c r="B164" s="24"/>
      <c r="C164" s="42"/>
      <c r="D164" s="3"/>
      <c r="E164" s="43"/>
      <c r="F164" s="1" t="s">
        <v>24</v>
      </c>
      <c r="G164" s="41" t="s">
        <v>72</v>
      </c>
      <c r="H164" s="3">
        <v>15</v>
      </c>
      <c r="I164" s="20">
        <f>'Sklady Rekapitulace '!$C$40</f>
        <v>0</v>
      </c>
      <c r="J164" s="5">
        <f t="shared" si="26"/>
        <v>0</v>
      </c>
    </row>
    <row r="165" spans="1:10" x14ac:dyDescent="0.2">
      <c r="A165" s="2"/>
      <c r="B165" s="24"/>
      <c r="C165" s="42"/>
      <c r="D165" s="3"/>
      <c r="E165" s="43"/>
      <c r="F165" s="2" t="s">
        <v>22</v>
      </c>
      <c r="G165" s="3" t="s">
        <v>70</v>
      </c>
      <c r="H165" s="3">
        <v>1</v>
      </c>
      <c r="I165" s="20">
        <f>'Sklady Rekapitulace '!$C$41</f>
        <v>0</v>
      </c>
      <c r="J165" s="5">
        <f t="shared" si="26"/>
        <v>0</v>
      </c>
    </row>
    <row r="166" spans="1:10" ht="13.5" thickBot="1" x14ac:dyDescent="0.25">
      <c r="A166" s="12"/>
      <c r="B166" s="44"/>
      <c r="C166" s="45" t="s">
        <v>73</v>
      </c>
      <c r="D166" s="46"/>
      <c r="E166" s="47"/>
      <c r="F166" s="48"/>
      <c r="G166" s="46"/>
      <c r="H166" s="46"/>
      <c r="I166" s="21"/>
      <c r="J166" s="7">
        <f>SUM(J161:J165)</f>
        <v>0</v>
      </c>
    </row>
    <row r="167" spans="1:10" x14ac:dyDescent="0.2">
      <c r="A167" s="2"/>
      <c r="B167" s="24" t="s">
        <v>185</v>
      </c>
      <c r="C167" s="10" t="s">
        <v>155</v>
      </c>
      <c r="D167" s="11">
        <v>2</v>
      </c>
      <c r="E167" s="9">
        <v>45072</v>
      </c>
      <c r="F167" s="1" t="s">
        <v>16</v>
      </c>
      <c r="G167" s="41" t="s">
        <v>70</v>
      </c>
      <c r="H167" s="3">
        <v>1</v>
      </c>
      <c r="I167" s="20">
        <f>'Sklady Rekapitulace '!$C$37</f>
        <v>0</v>
      </c>
      <c r="J167" s="5">
        <f t="shared" ref="J167:J171" si="27">H167*I167</f>
        <v>0</v>
      </c>
    </row>
    <row r="168" spans="1:10" x14ac:dyDescent="0.2">
      <c r="A168" s="2"/>
      <c r="B168" s="24"/>
      <c r="C168" s="10"/>
      <c r="D168" s="11"/>
      <c r="E168" s="9"/>
      <c r="F168" s="1" t="s">
        <v>71</v>
      </c>
      <c r="G168" s="41" t="s">
        <v>72</v>
      </c>
      <c r="H168" s="3">
        <v>3</v>
      </c>
      <c r="I168" s="20">
        <f>'Sklady Rekapitulace '!$C$38</f>
        <v>0</v>
      </c>
      <c r="J168" s="5">
        <f t="shared" si="27"/>
        <v>0</v>
      </c>
    </row>
    <row r="169" spans="1:10" x14ac:dyDescent="0.2">
      <c r="A169" s="2"/>
      <c r="B169" s="24"/>
      <c r="C169" s="42"/>
      <c r="D169" s="3"/>
      <c r="E169" s="43"/>
      <c r="F169" s="1" t="s">
        <v>20</v>
      </c>
      <c r="G169" s="41" t="s">
        <v>72</v>
      </c>
      <c r="H169" s="3">
        <v>165</v>
      </c>
      <c r="I169" s="20">
        <f>'Sklady Rekapitulace '!$C$39</f>
        <v>0</v>
      </c>
      <c r="J169" s="5">
        <f t="shared" si="27"/>
        <v>0</v>
      </c>
    </row>
    <row r="170" spans="1:10" x14ac:dyDescent="0.2">
      <c r="A170" s="2"/>
      <c r="B170" s="24"/>
      <c r="C170" s="42"/>
      <c r="D170" s="3"/>
      <c r="E170" s="43"/>
      <c r="F170" s="1" t="s">
        <v>24</v>
      </c>
      <c r="G170" s="41" t="s">
        <v>72</v>
      </c>
      <c r="H170" s="3">
        <v>3</v>
      </c>
      <c r="I170" s="20">
        <f>'Sklady Rekapitulace '!$C$40</f>
        <v>0</v>
      </c>
      <c r="J170" s="5">
        <f t="shared" si="27"/>
        <v>0</v>
      </c>
    </row>
    <row r="171" spans="1:10" x14ac:dyDescent="0.2">
      <c r="A171" s="2"/>
      <c r="B171" s="24"/>
      <c r="C171" s="42"/>
      <c r="D171" s="3"/>
      <c r="E171" s="43"/>
      <c r="F171" s="2" t="s">
        <v>22</v>
      </c>
      <c r="G171" s="3" t="s">
        <v>70</v>
      </c>
      <c r="H171" s="3">
        <v>1</v>
      </c>
      <c r="I171" s="20">
        <f>'Sklady Rekapitulace '!$C$41</f>
        <v>0</v>
      </c>
      <c r="J171" s="5">
        <f t="shared" si="27"/>
        <v>0</v>
      </c>
    </row>
    <row r="172" spans="1:10" ht="13.5" thickBot="1" x14ac:dyDescent="0.25">
      <c r="A172" s="12"/>
      <c r="B172" s="44"/>
      <c r="C172" s="45" t="s">
        <v>73</v>
      </c>
      <c r="D172" s="46"/>
      <c r="E172" s="47"/>
      <c r="F172" s="48"/>
      <c r="G172" s="46"/>
      <c r="H172" s="46"/>
      <c r="I172" s="21"/>
      <c r="J172" s="7">
        <f>SUM(J167:J171)</f>
        <v>0</v>
      </c>
    </row>
    <row r="173" spans="1:10" x14ac:dyDescent="0.2">
      <c r="A173" s="2"/>
      <c r="B173" s="24" t="s">
        <v>186</v>
      </c>
      <c r="C173" s="10" t="s">
        <v>187</v>
      </c>
      <c r="D173" s="11">
        <v>2</v>
      </c>
      <c r="E173" s="9">
        <v>45104</v>
      </c>
      <c r="F173" s="1" t="s">
        <v>16</v>
      </c>
      <c r="G173" s="41" t="s">
        <v>70</v>
      </c>
      <c r="H173" s="3">
        <v>1</v>
      </c>
      <c r="I173" s="20">
        <f>'Sklady Rekapitulace '!$C$37</f>
        <v>0</v>
      </c>
      <c r="J173" s="5">
        <f t="shared" ref="J173:J177" si="28">H173*I173</f>
        <v>0</v>
      </c>
    </row>
    <row r="174" spans="1:10" x14ac:dyDescent="0.2">
      <c r="A174" s="2"/>
      <c r="B174" s="24"/>
      <c r="C174" s="10"/>
      <c r="D174" s="11"/>
      <c r="E174" s="9"/>
      <c r="F174" s="1" t="s">
        <v>71</v>
      </c>
      <c r="G174" s="41" t="s">
        <v>72</v>
      </c>
      <c r="H174" s="3">
        <v>16</v>
      </c>
      <c r="I174" s="20">
        <f>'Sklady Rekapitulace '!$C$38</f>
        <v>0</v>
      </c>
      <c r="J174" s="5">
        <f t="shared" si="28"/>
        <v>0</v>
      </c>
    </row>
    <row r="175" spans="1:10" x14ac:dyDescent="0.2">
      <c r="A175" s="2"/>
      <c r="B175" s="24"/>
      <c r="C175" s="42"/>
      <c r="D175" s="3"/>
      <c r="E175" s="43"/>
      <c r="F175" s="1" t="s">
        <v>20</v>
      </c>
      <c r="G175" s="41" t="s">
        <v>72</v>
      </c>
      <c r="H175" s="3">
        <v>485</v>
      </c>
      <c r="I175" s="20">
        <f>'Sklady Rekapitulace '!$C$39</f>
        <v>0</v>
      </c>
      <c r="J175" s="5">
        <f t="shared" si="28"/>
        <v>0</v>
      </c>
    </row>
    <row r="176" spans="1:10" x14ac:dyDescent="0.2">
      <c r="A176" s="2"/>
      <c r="B176" s="24"/>
      <c r="C176" s="42"/>
      <c r="D176" s="3"/>
      <c r="E176" s="43"/>
      <c r="F176" s="1" t="s">
        <v>24</v>
      </c>
      <c r="G176" s="41" t="s">
        <v>72</v>
      </c>
      <c r="H176" s="3">
        <v>17</v>
      </c>
      <c r="I176" s="20">
        <f>'Sklady Rekapitulace '!$C$40</f>
        <v>0</v>
      </c>
      <c r="J176" s="5">
        <f t="shared" si="28"/>
        <v>0</v>
      </c>
    </row>
    <row r="177" spans="1:10" x14ac:dyDescent="0.2">
      <c r="A177" s="2"/>
      <c r="B177" s="24"/>
      <c r="C177" s="42"/>
      <c r="D177" s="3"/>
      <c r="E177" s="43"/>
      <c r="F177" s="2" t="s">
        <v>22</v>
      </c>
      <c r="G177" s="3" t="s">
        <v>70</v>
      </c>
      <c r="H177" s="3">
        <v>1</v>
      </c>
      <c r="I177" s="20">
        <f>'Sklady Rekapitulace '!$C$41</f>
        <v>0</v>
      </c>
      <c r="J177" s="5">
        <f t="shared" si="28"/>
        <v>0</v>
      </c>
    </row>
    <row r="178" spans="1:10" ht="13.5" thickBot="1" x14ac:dyDescent="0.25">
      <c r="A178" s="12"/>
      <c r="B178" s="44"/>
      <c r="C178" s="45" t="s">
        <v>73</v>
      </c>
      <c r="D178" s="46"/>
      <c r="E178" s="47"/>
      <c r="F178" s="48"/>
      <c r="G178" s="46"/>
      <c r="H178" s="46"/>
      <c r="I178" s="21"/>
      <c r="J178" s="7">
        <f>SUM(J173:J177)</f>
        <v>0</v>
      </c>
    </row>
    <row r="179" spans="1:10" x14ac:dyDescent="0.2">
      <c r="A179" s="2"/>
      <c r="B179" s="24" t="s">
        <v>188</v>
      </c>
      <c r="C179" s="10" t="s">
        <v>189</v>
      </c>
      <c r="D179" s="11">
        <v>2</v>
      </c>
      <c r="E179" s="9">
        <v>45135</v>
      </c>
      <c r="F179" s="1" t="s">
        <v>16</v>
      </c>
      <c r="G179" s="41" t="s">
        <v>70</v>
      </c>
      <c r="H179" s="3">
        <v>1</v>
      </c>
      <c r="I179" s="20">
        <f>'Sklady Rekapitulace '!$C$37</f>
        <v>0</v>
      </c>
      <c r="J179" s="5">
        <f t="shared" ref="J179:J183" si="29">H179*I179</f>
        <v>0</v>
      </c>
    </row>
    <row r="180" spans="1:10" x14ac:dyDescent="0.2">
      <c r="A180" s="2"/>
      <c r="B180" s="24"/>
      <c r="C180" s="10"/>
      <c r="D180" s="11"/>
      <c r="E180" s="9"/>
      <c r="F180" s="1" t="s">
        <v>71</v>
      </c>
      <c r="G180" s="41" t="s">
        <v>72</v>
      </c>
      <c r="H180" s="3">
        <v>5</v>
      </c>
      <c r="I180" s="20">
        <f>'Sklady Rekapitulace '!$C$38</f>
        <v>0</v>
      </c>
      <c r="J180" s="5">
        <f t="shared" si="29"/>
        <v>0</v>
      </c>
    </row>
    <row r="181" spans="1:10" x14ac:dyDescent="0.2">
      <c r="A181" s="2"/>
      <c r="B181" s="24"/>
      <c r="C181" s="42"/>
      <c r="D181" s="3"/>
      <c r="E181" s="43"/>
      <c r="F181" s="1" t="s">
        <v>20</v>
      </c>
      <c r="G181" s="41" t="s">
        <v>72</v>
      </c>
      <c r="H181" s="3">
        <v>60</v>
      </c>
      <c r="I181" s="20">
        <f>'Sklady Rekapitulace '!$C$39</f>
        <v>0</v>
      </c>
      <c r="J181" s="5">
        <f t="shared" si="29"/>
        <v>0</v>
      </c>
    </row>
    <row r="182" spans="1:10" x14ac:dyDescent="0.2">
      <c r="A182" s="2"/>
      <c r="B182" s="24"/>
      <c r="C182" s="42"/>
      <c r="D182" s="3"/>
      <c r="E182" s="43"/>
      <c r="F182" s="1" t="s">
        <v>24</v>
      </c>
      <c r="G182" s="41" t="s">
        <v>72</v>
      </c>
      <c r="H182" s="3">
        <v>0</v>
      </c>
      <c r="I182" s="20">
        <f>'Sklady Rekapitulace '!$C$40</f>
        <v>0</v>
      </c>
      <c r="J182" s="5">
        <f t="shared" si="29"/>
        <v>0</v>
      </c>
    </row>
    <row r="183" spans="1:10" x14ac:dyDescent="0.2">
      <c r="A183" s="2"/>
      <c r="B183" s="24"/>
      <c r="C183" s="42"/>
      <c r="D183" s="3"/>
      <c r="E183" s="43"/>
      <c r="F183" s="2" t="s">
        <v>22</v>
      </c>
      <c r="G183" s="3" t="s">
        <v>70</v>
      </c>
      <c r="H183" s="3">
        <v>1</v>
      </c>
      <c r="I183" s="20">
        <f>'Sklady Rekapitulace '!$C$41</f>
        <v>0</v>
      </c>
      <c r="J183" s="5">
        <f t="shared" si="29"/>
        <v>0</v>
      </c>
    </row>
    <row r="184" spans="1:10" ht="13.5" thickBot="1" x14ac:dyDescent="0.25">
      <c r="A184" s="12"/>
      <c r="B184" s="44"/>
      <c r="C184" s="45" t="s">
        <v>73</v>
      </c>
      <c r="D184" s="46"/>
      <c r="E184" s="47"/>
      <c r="F184" s="48"/>
      <c r="G184" s="46"/>
      <c r="H184" s="46"/>
      <c r="I184" s="21"/>
      <c r="J184" s="7">
        <f>SUM(J179:J183)</f>
        <v>0</v>
      </c>
    </row>
    <row r="185" spans="1:10" x14ac:dyDescent="0.2">
      <c r="A185" s="2"/>
      <c r="B185" s="24" t="s">
        <v>190</v>
      </c>
      <c r="C185" s="10" t="s">
        <v>191</v>
      </c>
      <c r="D185" s="11">
        <v>2</v>
      </c>
      <c r="E185" s="9">
        <v>45147</v>
      </c>
      <c r="F185" s="1" t="s">
        <v>16</v>
      </c>
      <c r="G185" s="41" t="s">
        <v>70</v>
      </c>
      <c r="H185" s="3">
        <v>1</v>
      </c>
      <c r="I185" s="20">
        <f>'Sklady Rekapitulace '!$C$37</f>
        <v>0</v>
      </c>
      <c r="J185" s="5">
        <f t="shared" ref="J185:J189" si="30">H185*I185</f>
        <v>0</v>
      </c>
    </row>
    <row r="186" spans="1:10" x14ac:dyDescent="0.2">
      <c r="A186" s="2"/>
      <c r="B186" s="24"/>
      <c r="C186" s="10"/>
      <c r="D186" s="11"/>
      <c r="E186" s="9"/>
      <c r="F186" s="1" t="s">
        <v>71</v>
      </c>
      <c r="G186" s="41" t="s">
        <v>72</v>
      </c>
      <c r="H186" s="3">
        <v>10</v>
      </c>
      <c r="I186" s="20">
        <f>'Sklady Rekapitulace '!$C$38</f>
        <v>0</v>
      </c>
      <c r="J186" s="5">
        <f t="shared" si="30"/>
        <v>0</v>
      </c>
    </row>
    <row r="187" spans="1:10" x14ac:dyDescent="0.2">
      <c r="A187" s="2"/>
      <c r="B187" s="24"/>
      <c r="C187" s="42"/>
      <c r="D187" s="3"/>
      <c r="E187" s="43"/>
      <c r="F187" s="1" t="s">
        <v>20</v>
      </c>
      <c r="G187" s="41" t="s">
        <v>72</v>
      </c>
      <c r="H187" s="3">
        <v>170</v>
      </c>
      <c r="I187" s="20">
        <f>'Sklady Rekapitulace '!$C$39</f>
        <v>0</v>
      </c>
      <c r="J187" s="5">
        <f t="shared" si="30"/>
        <v>0</v>
      </c>
    </row>
    <row r="188" spans="1:10" x14ac:dyDescent="0.2">
      <c r="A188" s="2"/>
      <c r="B188" s="24"/>
      <c r="C188" s="42"/>
      <c r="D188" s="3"/>
      <c r="E188" s="43"/>
      <c r="F188" s="1" t="s">
        <v>24</v>
      </c>
      <c r="G188" s="41" t="s">
        <v>72</v>
      </c>
      <c r="H188" s="3">
        <v>4</v>
      </c>
      <c r="I188" s="20">
        <f>'Sklady Rekapitulace '!$C$40</f>
        <v>0</v>
      </c>
      <c r="J188" s="5">
        <f t="shared" si="30"/>
        <v>0</v>
      </c>
    </row>
    <row r="189" spans="1:10" x14ac:dyDescent="0.2">
      <c r="A189" s="2"/>
      <c r="B189" s="24"/>
      <c r="C189" s="42"/>
      <c r="D189" s="3"/>
      <c r="E189" s="43"/>
      <c r="F189" s="2" t="s">
        <v>22</v>
      </c>
      <c r="G189" s="3" t="s">
        <v>70</v>
      </c>
      <c r="H189" s="3">
        <v>1</v>
      </c>
      <c r="I189" s="20">
        <f>'Sklady Rekapitulace '!$C$41</f>
        <v>0</v>
      </c>
      <c r="J189" s="5">
        <f t="shared" si="30"/>
        <v>0</v>
      </c>
    </row>
    <row r="190" spans="1:10" ht="13.5" thickBot="1" x14ac:dyDescent="0.25">
      <c r="A190" s="12"/>
      <c r="B190" s="44"/>
      <c r="C190" s="45" t="s">
        <v>73</v>
      </c>
      <c r="D190" s="46"/>
      <c r="E190" s="47"/>
      <c r="F190" s="48"/>
      <c r="G190" s="46"/>
      <c r="H190" s="46"/>
      <c r="I190" s="21"/>
      <c r="J190" s="7">
        <f>SUM(J185:J189)</f>
        <v>0</v>
      </c>
    </row>
    <row r="191" spans="1:10" x14ac:dyDescent="0.2">
      <c r="A191" s="2"/>
      <c r="B191" s="24" t="s">
        <v>192</v>
      </c>
      <c r="C191" s="10" t="s">
        <v>193</v>
      </c>
      <c r="D191" s="11">
        <v>2</v>
      </c>
      <c r="E191" s="9">
        <v>45161</v>
      </c>
      <c r="F191" s="1" t="s">
        <v>16</v>
      </c>
      <c r="G191" s="41" t="s">
        <v>70</v>
      </c>
      <c r="H191" s="3">
        <v>1</v>
      </c>
      <c r="I191" s="20">
        <f>'Sklady Rekapitulace '!$C$37</f>
        <v>0</v>
      </c>
      <c r="J191" s="5">
        <f t="shared" ref="J191:J195" si="31">H191*I191</f>
        <v>0</v>
      </c>
    </row>
    <row r="192" spans="1:10" x14ac:dyDescent="0.2">
      <c r="A192" s="2"/>
      <c r="B192" s="24"/>
      <c r="C192" s="10"/>
      <c r="D192" s="11"/>
      <c r="E192" s="9"/>
      <c r="F192" s="1" t="s">
        <v>71</v>
      </c>
      <c r="G192" s="41" t="s">
        <v>72</v>
      </c>
      <c r="H192" s="3">
        <v>2</v>
      </c>
      <c r="I192" s="20">
        <f>'Sklady Rekapitulace '!$C$38</f>
        <v>0</v>
      </c>
      <c r="J192" s="5">
        <f t="shared" si="31"/>
        <v>0</v>
      </c>
    </row>
    <row r="193" spans="1:10" x14ac:dyDescent="0.2">
      <c r="A193" s="2"/>
      <c r="B193" s="24"/>
      <c r="C193" s="42"/>
      <c r="D193" s="3"/>
      <c r="E193" s="43"/>
      <c r="F193" s="1" t="s">
        <v>20</v>
      </c>
      <c r="G193" s="41" t="s">
        <v>72</v>
      </c>
      <c r="H193" s="3">
        <v>35</v>
      </c>
      <c r="I193" s="20">
        <f>'Sklady Rekapitulace '!$C$39</f>
        <v>0</v>
      </c>
      <c r="J193" s="5">
        <f t="shared" si="31"/>
        <v>0</v>
      </c>
    </row>
    <row r="194" spans="1:10" x14ac:dyDescent="0.2">
      <c r="A194" s="2"/>
      <c r="B194" s="24"/>
      <c r="C194" s="42"/>
      <c r="D194" s="3"/>
      <c r="E194" s="43"/>
      <c r="F194" s="1" t="s">
        <v>24</v>
      </c>
      <c r="G194" s="41" t="s">
        <v>72</v>
      </c>
      <c r="H194" s="3">
        <v>2</v>
      </c>
      <c r="I194" s="20">
        <f>'Sklady Rekapitulace '!$C$40</f>
        <v>0</v>
      </c>
      <c r="J194" s="5">
        <f t="shared" si="31"/>
        <v>0</v>
      </c>
    </row>
    <row r="195" spans="1:10" x14ac:dyDescent="0.2">
      <c r="A195" s="2"/>
      <c r="B195" s="24"/>
      <c r="C195" s="42"/>
      <c r="D195" s="3"/>
      <c r="E195" s="43"/>
      <c r="F195" s="2" t="s">
        <v>22</v>
      </c>
      <c r="G195" s="3" t="s">
        <v>70</v>
      </c>
      <c r="H195" s="3">
        <v>1</v>
      </c>
      <c r="I195" s="20">
        <f>'Sklady Rekapitulace '!$C$41</f>
        <v>0</v>
      </c>
      <c r="J195" s="5">
        <f t="shared" si="31"/>
        <v>0</v>
      </c>
    </row>
    <row r="196" spans="1:10" ht="13.5" thickBot="1" x14ac:dyDescent="0.25">
      <c r="A196" s="12"/>
      <c r="B196" s="44"/>
      <c r="C196" s="45" t="s">
        <v>73</v>
      </c>
      <c r="D196" s="46"/>
      <c r="E196" s="47"/>
      <c r="F196" s="48"/>
      <c r="G196" s="46"/>
      <c r="H196" s="46"/>
      <c r="I196" s="21"/>
      <c r="J196" s="7">
        <f>SUM(J191:J195)</f>
        <v>0</v>
      </c>
    </row>
    <row r="197" spans="1:10" x14ac:dyDescent="0.2">
      <c r="A197" s="2"/>
      <c r="B197" s="24"/>
      <c r="C197" s="10" t="s">
        <v>194</v>
      </c>
      <c r="D197" s="11">
        <v>1</v>
      </c>
      <c r="E197" s="9">
        <v>45011</v>
      </c>
      <c r="F197" s="1" t="s">
        <v>16</v>
      </c>
      <c r="G197" s="41" t="s">
        <v>70</v>
      </c>
      <c r="H197" s="3">
        <v>1</v>
      </c>
      <c r="I197" s="20">
        <f>'Sklady Rekapitulace '!$C$37</f>
        <v>0</v>
      </c>
      <c r="J197" s="5">
        <f t="shared" ref="J197:J201" si="32">H197*I197</f>
        <v>0</v>
      </c>
    </row>
    <row r="198" spans="1:10" x14ac:dyDescent="0.2">
      <c r="A198" s="2"/>
      <c r="B198" s="24"/>
      <c r="C198" s="10"/>
      <c r="D198" s="11"/>
      <c r="E198" s="9"/>
      <c r="F198" s="1" t="s">
        <v>71</v>
      </c>
      <c r="G198" s="41" t="s">
        <v>72</v>
      </c>
      <c r="H198" s="3">
        <v>2</v>
      </c>
      <c r="I198" s="20">
        <f>'Sklady Rekapitulace '!$C$38</f>
        <v>0</v>
      </c>
      <c r="J198" s="5">
        <f t="shared" si="32"/>
        <v>0</v>
      </c>
    </row>
    <row r="199" spans="1:10" x14ac:dyDescent="0.2">
      <c r="A199" s="2"/>
      <c r="B199" s="24"/>
      <c r="C199" s="42"/>
      <c r="D199" s="3"/>
      <c r="E199" s="43"/>
      <c r="F199" s="1" t="s">
        <v>20</v>
      </c>
      <c r="G199" s="41" t="s">
        <v>72</v>
      </c>
      <c r="H199" s="3">
        <v>30</v>
      </c>
      <c r="I199" s="20">
        <f>'Sklady Rekapitulace '!$C$39</f>
        <v>0</v>
      </c>
      <c r="J199" s="5">
        <f t="shared" si="32"/>
        <v>0</v>
      </c>
    </row>
    <row r="200" spans="1:10" x14ac:dyDescent="0.2">
      <c r="A200" s="2"/>
      <c r="B200" s="24"/>
      <c r="C200" s="42"/>
      <c r="D200" s="3"/>
      <c r="E200" s="43"/>
      <c r="F200" s="1" t="s">
        <v>24</v>
      </c>
      <c r="G200" s="41" t="s">
        <v>72</v>
      </c>
      <c r="H200" s="3">
        <v>0</v>
      </c>
      <c r="I200" s="20">
        <f>'Sklady Rekapitulace '!$C$40</f>
        <v>0</v>
      </c>
      <c r="J200" s="5">
        <f t="shared" si="32"/>
        <v>0</v>
      </c>
    </row>
    <row r="201" spans="1:10" x14ac:dyDescent="0.2">
      <c r="A201" s="2"/>
      <c r="B201" s="24"/>
      <c r="C201" s="42"/>
      <c r="D201" s="3"/>
      <c r="E201" s="43"/>
      <c r="F201" s="2" t="s">
        <v>22</v>
      </c>
      <c r="G201" s="3" t="s">
        <v>70</v>
      </c>
      <c r="H201" s="3">
        <v>1</v>
      </c>
      <c r="I201" s="20">
        <f>'Sklady Rekapitulace '!$C$41</f>
        <v>0</v>
      </c>
      <c r="J201" s="5">
        <f t="shared" si="32"/>
        <v>0</v>
      </c>
    </row>
    <row r="202" spans="1:10" ht="13.5" thickBot="1" x14ac:dyDescent="0.25">
      <c r="A202" s="12"/>
      <c r="B202" s="44"/>
      <c r="C202" s="45" t="s">
        <v>73</v>
      </c>
      <c r="D202" s="46"/>
      <c r="E202" s="47"/>
      <c r="F202" s="48"/>
      <c r="G202" s="46"/>
      <c r="H202" s="46"/>
      <c r="I202" s="21"/>
      <c r="J202" s="7">
        <f>SUM(J197:J201)</f>
        <v>0</v>
      </c>
    </row>
  </sheetData>
  <sheetProtection algorithmName="SHA-512" hashValue="JbXlZnUQa2lMS0+0/BJoWhHZiE7AINsfNRQtrkIqT2C00DdNSct2FAaqJSZ5KXfwr5E9rX03JJxFxYrSabadSg==" saltValue="arXkg/CcaEB53mG9qF+rYA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BE70-6027-4244-A5B0-44853C359112}">
  <sheetPr>
    <pageSetUpPr fitToPage="1"/>
  </sheetPr>
  <dimension ref="A1:J168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195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176</v>
      </c>
      <c r="C5" s="52" t="s">
        <v>196</v>
      </c>
      <c r="D5" s="53">
        <v>5</v>
      </c>
      <c r="E5" s="54">
        <v>44426</v>
      </c>
      <c r="F5" s="15" t="s">
        <v>26</v>
      </c>
      <c r="G5" s="53" t="s">
        <v>70</v>
      </c>
      <c r="H5" s="53">
        <v>1</v>
      </c>
      <c r="I5" s="22">
        <f>'Sklady Rekapitulace '!$C$44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2</v>
      </c>
      <c r="I6" s="20">
        <f>'Sklady Rekapitulace '!$C$45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'!$C$46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148</v>
      </c>
      <c r="C9" s="10" t="s">
        <v>196</v>
      </c>
      <c r="D9" s="53">
        <v>5</v>
      </c>
      <c r="E9" s="54">
        <v>44426</v>
      </c>
      <c r="F9" s="2" t="s">
        <v>26</v>
      </c>
      <c r="G9" s="3" t="s">
        <v>70</v>
      </c>
      <c r="H9" s="3">
        <v>1</v>
      </c>
      <c r="I9" s="20">
        <f>'Sklady Rekapitulace '!$C$44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2</v>
      </c>
      <c r="I10" s="20">
        <f>'Sklady Rekapitulace '!$C$45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'!$C$46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120</v>
      </c>
      <c r="C13" s="52" t="s">
        <v>196</v>
      </c>
      <c r="D13" s="53">
        <v>5</v>
      </c>
      <c r="E13" s="54">
        <v>44426</v>
      </c>
      <c r="F13" s="15" t="s">
        <v>26</v>
      </c>
      <c r="G13" s="53" t="s">
        <v>70</v>
      </c>
      <c r="H13" s="53">
        <v>1</v>
      </c>
      <c r="I13" s="20">
        <f>'Sklady Rekapitulace '!$C$44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4</v>
      </c>
      <c r="I14" s="20">
        <f>'Sklady Rekapitulace '!$C$45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'!$C$46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198</v>
      </c>
      <c r="C17" s="10" t="s">
        <v>199</v>
      </c>
      <c r="D17" s="53">
        <v>5</v>
      </c>
      <c r="E17" s="54">
        <v>44426</v>
      </c>
      <c r="F17" s="2" t="s">
        <v>26</v>
      </c>
      <c r="G17" s="3" t="s">
        <v>70</v>
      </c>
      <c r="H17" s="3">
        <v>1</v>
      </c>
      <c r="I17" s="20">
        <f>'Sklady Rekapitulace '!$C$44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2</v>
      </c>
      <c r="I18" s="20">
        <f>'Sklady Rekapitulace '!$C$45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'!$C$46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171</v>
      </c>
      <c r="C21" s="52" t="s">
        <v>196</v>
      </c>
      <c r="D21" s="53">
        <v>5</v>
      </c>
      <c r="E21" s="54">
        <v>44426</v>
      </c>
      <c r="F21" s="15" t="s">
        <v>26</v>
      </c>
      <c r="G21" s="53" t="s">
        <v>70</v>
      </c>
      <c r="H21" s="53">
        <v>1</v>
      </c>
      <c r="I21" s="20">
        <f>'Sklady Rekapitulace '!$C$44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2</v>
      </c>
      <c r="I22" s="20">
        <f>'Sklady Rekapitulace '!$C$45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'!$C$46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  <row r="25" spans="1:10" x14ac:dyDescent="0.2">
      <c r="A25" s="2"/>
      <c r="B25" s="55" t="s">
        <v>150</v>
      </c>
      <c r="C25" s="10" t="s">
        <v>196</v>
      </c>
      <c r="D25" s="53">
        <v>5</v>
      </c>
      <c r="E25" s="54">
        <v>44426</v>
      </c>
      <c r="F25" s="2" t="s">
        <v>26</v>
      </c>
      <c r="G25" s="3" t="s">
        <v>70</v>
      </c>
      <c r="H25" s="3">
        <v>1</v>
      </c>
      <c r="I25" s="20">
        <f>'Sklady Rekapitulace '!$C$44</f>
        <v>0</v>
      </c>
      <c r="J25" s="5">
        <f>H25*I25</f>
        <v>0</v>
      </c>
    </row>
    <row r="26" spans="1:10" x14ac:dyDescent="0.2">
      <c r="A26" s="2"/>
      <c r="B26" s="24"/>
      <c r="C26" s="42"/>
      <c r="D26" s="3"/>
      <c r="E26" s="43"/>
      <c r="F26" s="2" t="s">
        <v>27</v>
      </c>
      <c r="G26" s="3" t="s">
        <v>72</v>
      </c>
      <c r="H26" s="3">
        <v>3</v>
      </c>
      <c r="I26" s="20">
        <f>'Sklady Rekapitulace '!$C$45</f>
        <v>0</v>
      </c>
      <c r="J26" s="5">
        <f t="shared" ref="J26:J27" si="5">H26*I26</f>
        <v>0</v>
      </c>
    </row>
    <row r="27" spans="1:10" x14ac:dyDescent="0.2">
      <c r="A27" s="2"/>
      <c r="B27" s="24"/>
      <c r="C27" s="42"/>
      <c r="D27" s="3"/>
      <c r="E27" s="43"/>
      <c r="F27" s="2" t="s">
        <v>28</v>
      </c>
      <c r="G27" s="3" t="s">
        <v>70</v>
      </c>
      <c r="H27" s="3">
        <v>1</v>
      </c>
      <c r="I27" s="20">
        <f>'Sklady Rekapitulace '!$C$46</f>
        <v>0</v>
      </c>
      <c r="J27" s="5">
        <f t="shared" si="5"/>
        <v>0</v>
      </c>
    </row>
    <row r="28" spans="1:10" ht="13.5" thickBot="1" x14ac:dyDescent="0.25">
      <c r="A28" s="12"/>
      <c r="B28" s="44"/>
      <c r="C28" s="45" t="s">
        <v>197</v>
      </c>
      <c r="D28" s="46"/>
      <c r="E28" s="47"/>
      <c r="F28" s="48"/>
      <c r="G28" s="46"/>
      <c r="H28" s="46"/>
      <c r="I28" s="21"/>
      <c r="J28" s="7">
        <f>SUM(J25:J27)</f>
        <v>0</v>
      </c>
    </row>
    <row r="29" spans="1:10" x14ac:dyDescent="0.2">
      <c r="A29" s="15"/>
      <c r="B29" s="51" t="s">
        <v>200</v>
      </c>
      <c r="C29" s="52" t="s">
        <v>196</v>
      </c>
      <c r="D29" s="53">
        <v>5</v>
      </c>
      <c r="E29" s="54">
        <v>44426</v>
      </c>
      <c r="F29" s="15" t="s">
        <v>26</v>
      </c>
      <c r="G29" s="53" t="s">
        <v>70</v>
      </c>
      <c r="H29" s="53">
        <v>1</v>
      </c>
      <c r="I29" s="20">
        <f>'Sklady Rekapitulace '!$C$44</f>
        <v>0</v>
      </c>
      <c r="J29" s="8">
        <f>H29*I29</f>
        <v>0</v>
      </c>
    </row>
    <row r="30" spans="1:10" x14ac:dyDescent="0.2">
      <c r="A30" s="2"/>
      <c r="B30" s="24"/>
      <c r="C30" s="42"/>
      <c r="D30" s="3"/>
      <c r="E30" s="43"/>
      <c r="F30" s="2" t="s">
        <v>27</v>
      </c>
      <c r="G30" s="3" t="s">
        <v>72</v>
      </c>
      <c r="H30" s="3">
        <v>2</v>
      </c>
      <c r="I30" s="20">
        <f>'Sklady Rekapitulace '!$C$45</f>
        <v>0</v>
      </c>
      <c r="J30" s="5">
        <f t="shared" ref="J30:J31" si="6">H30*I30</f>
        <v>0</v>
      </c>
    </row>
    <row r="31" spans="1:10" x14ac:dyDescent="0.2">
      <c r="A31" s="2"/>
      <c r="B31" s="24"/>
      <c r="C31" s="42"/>
      <c r="D31" s="3"/>
      <c r="E31" s="43"/>
      <c r="F31" s="2" t="s">
        <v>28</v>
      </c>
      <c r="G31" s="3" t="s">
        <v>70</v>
      </c>
      <c r="H31" s="3">
        <v>1</v>
      </c>
      <c r="I31" s="20">
        <f>'Sklady Rekapitulace '!$C$46</f>
        <v>0</v>
      </c>
      <c r="J31" s="5">
        <f t="shared" si="6"/>
        <v>0</v>
      </c>
    </row>
    <row r="32" spans="1:10" ht="13.5" thickBot="1" x14ac:dyDescent="0.25">
      <c r="A32" s="12"/>
      <c r="B32" s="44"/>
      <c r="C32" s="45" t="s">
        <v>197</v>
      </c>
      <c r="D32" s="46"/>
      <c r="E32" s="47"/>
      <c r="F32" s="48"/>
      <c r="G32" s="46"/>
      <c r="H32" s="46"/>
      <c r="I32" s="21"/>
      <c r="J32" s="7">
        <f>SUM(J29:J31)</f>
        <v>0</v>
      </c>
    </row>
    <row r="33" spans="1:10" x14ac:dyDescent="0.2">
      <c r="A33" s="2"/>
      <c r="B33" s="55" t="s">
        <v>180</v>
      </c>
      <c r="C33" s="10" t="s">
        <v>196</v>
      </c>
      <c r="D33" s="53">
        <v>5</v>
      </c>
      <c r="E33" s="54">
        <v>44426</v>
      </c>
      <c r="F33" s="2" t="s">
        <v>26</v>
      </c>
      <c r="G33" s="3" t="s">
        <v>70</v>
      </c>
      <c r="H33" s="3">
        <v>1</v>
      </c>
      <c r="I33" s="20">
        <f>'Sklady Rekapitulace '!$C$44</f>
        <v>0</v>
      </c>
      <c r="J33" s="5">
        <f>H33*I33</f>
        <v>0</v>
      </c>
    </row>
    <row r="34" spans="1:10" x14ac:dyDescent="0.2">
      <c r="A34" s="2"/>
      <c r="B34" s="24"/>
      <c r="C34" s="42"/>
      <c r="D34" s="3"/>
      <c r="E34" s="43"/>
      <c r="F34" s="2" t="s">
        <v>27</v>
      </c>
      <c r="G34" s="3" t="s">
        <v>72</v>
      </c>
      <c r="H34" s="3">
        <v>2</v>
      </c>
      <c r="I34" s="20">
        <f>'Sklady Rekapitulace '!$C$45</f>
        <v>0</v>
      </c>
      <c r="J34" s="5">
        <f t="shared" ref="J34:J35" si="7">H34*I34</f>
        <v>0</v>
      </c>
    </row>
    <row r="35" spans="1:10" x14ac:dyDescent="0.2">
      <c r="A35" s="2"/>
      <c r="B35" s="24"/>
      <c r="C35" s="42"/>
      <c r="D35" s="3"/>
      <c r="E35" s="43"/>
      <c r="F35" s="2" t="s">
        <v>28</v>
      </c>
      <c r="G35" s="3" t="s">
        <v>70</v>
      </c>
      <c r="H35" s="3">
        <v>1</v>
      </c>
      <c r="I35" s="20">
        <f>'Sklady Rekapitulace '!$C$46</f>
        <v>0</v>
      </c>
      <c r="J35" s="5">
        <f t="shared" si="7"/>
        <v>0</v>
      </c>
    </row>
    <row r="36" spans="1:10" ht="13.5" thickBot="1" x14ac:dyDescent="0.25">
      <c r="A36" s="12"/>
      <c r="B36" s="44"/>
      <c r="C36" s="45" t="s">
        <v>197</v>
      </c>
      <c r="D36" s="46"/>
      <c r="E36" s="47"/>
      <c r="F36" s="48"/>
      <c r="G36" s="46"/>
      <c r="H36" s="46"/>
      <c r="I36" s="21"/>
      <c r="J36" s="7">
        <f>SUM(J33:J35)</f>
        <v>0</v>
      </c>
    </row>
    <row r="37" spans="1:10" x14ac:dyDescent="0.2">
      <c r="A37" s="15"/>
      <c r="B37" s="51" t="s">
        <v>68</v>
      </c>
      <c r="C37" s="52" t="s">
        <v>201</v>
      </c>
      <c r="D37" s="53">
        <v>5</v>
      </c>
      <c r="E37" s="54">
        <v>44426</v>
      </c>
      <c r="F37" s="15" t="s">
        <v>26</v>
      </c>
      <c r="G37" s="53" t="s">
        <v>70</v>
      </c>
      <c r="H37" s="53">
        <v>1</v>
      </c>
      <c r="I37" s="20">
        <f>'Sklady Rekapitulace '!$C$44</f>
        <v>0</v>
      </c>
      <c r="J37" s="8">
        <f>H37*I37</f>
        <v>0</v>
      </c>
    </row>
    <row r="38" spans="1:10" x14ac:dyDescent="0.2">
      <c r="A38" s="2"/>
      <c r="B38" s="24"/>
      <c r="C38" s="42"/>
      <c r="D38" s="3"/>
      <c r="E38" s="43"/>
      <c r="F38" s="2" t="s">
        <v>27</v>
      </c>
      <c r="G38" s="3" t="s">
        <v>72</v>
      </c>
      <c r="H38" s="3">
        <v>5</v>
      </c>
      <c r="I38" s="20">
        <f>'Sklady Rekapitulace '!$C$45</f>
        <v>0</v>
      </c>
      <c r="J38" s="5">
        <f t="shared" ref="J38:J39" si="8">H38*I38</f>
        <v>0</v>
      </c>
    </row>
    <row r="39" spans="1:10" x14ac:dyDescent="0.2">
      <c r="A39" s="2"/>
      <c r="B39" s="24"/>
      <c r="C39" s="42"/>
      <c r="D39" s="3"/>
      <c r="E39" s="43"/>
      <c r="F39" s="2" t="s">
        <v>28</v>
      </c>
      <c r="G39" s="3" t="s">
        <v>70</v>
      </c>
      <c r="H39" s="3">
        <v>1</v>
      </c>
      <c r="I39" s="20">
        <f>'Sklady Rekapitulace '!$C$46</f>
        <v>0</v>
      </c>
      <c r="J39" s="5">
        <f t="shared" si="8"/>
        <v>0</v>
      </c>
    </row>
    <row r="40" spans="1:10" ht="13.5" thickBot="1" x14ac:dyDescent="0.25">
      <c r="A40" s="12"/>
      <c r="B40" s="44"/>
      <c r="C40" s="45" t="s">
        <v>197</v>
      </c>
      <c r="D40" s="46"/>
      <c r="E40" s="47"/>
      <c r="F40" s="48"/>
      <c r="G40" s="46"/>
      <c r="H40" s="46"/>
      <c r="I40" s="21"/>
      <c r="J40" s="7">
        <f>SUM(J37:J39)</f>
        <v>0</v>
      </c>
    </row>
    <row r="41" spans="1:10" x14ac:dyDescent="0.2">
      <c r="A41" s="2"/>
      <c r="B41" s="55" t="s">
        <v>89</v>
      </c>
      <c r="C41" s="10" t="s">
        <v>90</v>
      </c>
      <c r="D41" s="53">
        <v>5</v>
      </c>
      <c r="E41" s="54">
        <v>44829</v>
      </c>
      <c r="F41" s="2" t="s">
        <v>26</v>
      </c>
      <c r="G41" s="3" t="s">
        <v>70</v>
      </c>
      <c r="H41" s="3">
        <v>1</v>
      </c>
      <c r="I41" s="20">
        <f>'Sklady Rekapitulace '!$C$44</f>
        <v>0</v>
      </c>
      <c r="J41" s="5">
        <f>H41*I41</f>
        <v>0</v>
      </c>
    </row>
    <row r="42" spans="1:10" x14ac:dyDescent="0.2">
      <c r="A42" s="2"/>
      <c r="B42" s="24"/>
      <c r="C42" s="42"/>
      <c r="D42" s="3"/>
      <c r="E42" s="43"/>
      <c r="F42" s="2" t="s">
        <v>27</v>
      </c>
      <c r="G42" s="3" t="s">
        <v>72</v>
      </c>
      <c r="H42" s="3">
        <v>2</v>
      </c>
      <c r="I42" s="20">
        <f>'Sklady Rekapitulace '!$C$45</f>
        <v>0</v>
      </c>
      <c r="J42" s="5">
        <f t="shared" ref="J42:J43" si="9">H42*I42</f>
        <v>0</v>
      </c>
    </row>
    <row r="43" spans="1:10" x14ac:dyDescent="0.2">
      <c r="A43" s="2"/>
      <c r="B43" s="24"/>
      <c r="C43" s="42"/>
      <c r="D43" s="3"/>
      <c r="E43" s="43"/>
      <c r="F43" s="2" t="s">
        <v>28</v>
      </c>
      <c r="G43" s="3" t="s">
        <v>70</v>
      </c>
      <c r="H43" s="3">
        <v>1</v>
      </c>
      <c r="I43" s="20">
        <f>'Sklady Rekapitulace '!$C$46</f>
        <v>0</v>
      </c>
      <c r="J43" s="5">
        <f t="shared" si="9"/>
        <v>0</v>
      </c>
    </row>
    <row r="44" spans="1:10" ht="13.5" thickBot="1" x14ac:dyDescent="0.25">
      <c r="A44" s="12"/>
      <c r="B44" s="44"/>
      <c r="C44" s="45" t="s">
        <v>197</v>
      </c>
      <c r="D44" s="46"/>
      <c r="E44" s="47"/>
      <c r="F44" s="48"/>
      <c r="G44" s="46"/>
      <c r="H44" s="46"/>
      <c r="I44" s="21"/>
      <c r="J44" s="7">
        <f>SUM(J41:J43)</f>
        <v>0</v>
      </c>
    </row>
    <row r="45" spans="1:10" x14ac:dyDescent="0.2">
      <c r="A45" s="15"/>
      <c r="B45" s="51" t="s">
        <v>99</v>
      </c>
      <c r="C45" s="52" t="s">
        <v>202</v>
      </c>
      <c r="D45" s="53">
        <v>5</v>
      </c>
      <c r="E45" s="54">
        <v>44829</v>
      </c>
      <c r="F45" s="15" t="s">
        <v>26</v>
      </c>
      <c r="G45" s="53" t="s">
        <v>70</v>
      </c>
      <c r="H45" s="53">
        <v>1</v>
      </c>
      <c r="I45" s="20">
        <f>'Sklady Rekapitulace '!$C$44</f>
        <v>0</v>
      </c>
      <c r="J45" s="8">
        <f>H45*I45</f>
        <v>0</v>
      </c>
    </row>
    <row r="46" spans="1:10" x14ac:dyDescent="0.2">
      <c r="A46" s="2"/>
      <c r="B46" s="24"/>
      <c r="C46" s="42"/>
      <c r="D46" s="3"/>
      <c r="E46" s="43"/>
      <c r="F46" s="2" t="s">
        <v>27</v>
      </c>
      <c r="G46" s="3" t="s">
        <v>72</v>
      </c>
      <c r="H46" s="3">
        <v>1</v>
      </c>
      <c r="I46" s="20">
        <f>'Sklady Rekapitulace '!$C$45</f>
        <v>0</v>
      </c>
      <c r="J46" s="5">
        <f t="shared" ref="J46:J47" si="10">H46*I46</f>
        <v>0</v>
      </c>
    </row>
    <row r="47" spans="1:10" x14ac:dyDescent="0.2">
      <c r="A47" s="2"/>
      <c r="B47" s="24"/>
      <c r="C47" s="42"/>
      <c r="D47" s="3"/>
      <c r="E47" s="43"/>
      <c r="F47" s="2" t="s">
        <v>28</v>
      </c>
      <c r="G47" s="3" t="s">
        <v>70</v>
      </c>
      <c r="H47" s="3">
        <v>1</v>
      </c>
      <c r="I47" s="20">
        <f>'Sklady Rekapitulace '!$C$46</f>
        <v>0</v>
      </c>
      <c r="J47" s="5">
        <f t="shared" si="10"/>
        <v>0</v>
      </c>
    </row>
    <row r="48" spans="1:10" ht="13.5" thickBot="1" x14ac:dyDescent="0.25">
      <c r="A48" s="12"/>
      <c r="B48" s="44"/>
      <c r="C48" s="45" t="s">
        <v>197</v>
      </c>
      <c r="D48" s="46"/>
      <c r="E48" s="47"/>
      <c r="F48" s="48"/>
      <c r="G48" s="46"/>
      <c r="H48" s="46"/>
      <c r="I48" s="21"/>
      <c r="J48" s="7">
        <f>SUM(J45:J47)</f>
        <v>0</v>
      </c>
    </row>
    <row r="49" spans="1:10" x14ac:dyDescent="0.2">
      <c r="A49" s="2"/>
      <c r="B49" s="55" t="s">
        <v>113</v>
      </c>
      <c r="C49" s="10" t="s">
        <v>119</v>
      </c>
      <c r="D49" s="53">
        <v>5</v>
      </c>
      <c r="E49" s="54">
        <v>44829</v>
      </c>
      <c r="F49" s="2" t="s">
        <v>26</v>
      </c>
      <c r="G49" s="3" t="s">
        <v>70</v>
      </c>
      <c r="H49" s="3">
        <v>1</v>
      </c>
      <c r="I49" s="20">
        <f>'Sklady Rekapitulace '!$C$44</f>
        <v>0</v>
      </c>
      <c r="J49" s="5">
        <f>H49*I49</f>
        <v>0</v>
      </c>
    </row>
    <row r="50" spans="1:10" x14ac:dyDescent="0.2">
      <c r="A50" s="2"/>
      <c r="B50" s="24"/>
      <c r="C50" s="42"/>
      <c r="D50" s="3"/>
      <c r="E50" s="43"/>
      <c r="F50" s="2" t="s">
        <v>27</v>
      </c>
      <c r="G50" s="3" t="s">
        <v>72</v>
      </c>
      <c r="H50" s="3">
        <v>4</v>
      </c>
      <c r="I50" s="20">
        <f>'Sklady Rekapitulace '!$C$45</f>
        <v>0</v>
      </c>
      <c r="J50" s="5">
        <f t="shared" ref="J50:J51" si="11">H50*I50</f>
        <v>0</v>
      </c>
    </row>
    <row r="51" spans="1:10" x14ac:dyDescent="0.2">
      <c r="A51" s="2"/>
      <c r="B51" s="24"/>
      <c r="C51" s="42"/>
      <c r="D51" s="3"/>
      <c r="E51" s="43"/>
      <c r="F51" s="2" t="s">
        <v>28</v>
      </c>
      <c r="G51" s="3" t="s">
        <v>70</v>
      </c>
      <c r="H51" s="3">
        <v>1</v>
      </c>
      <c r="I51" s="20">
        <f>'Sklady Rekapitulace '!$C$46</f>
        <v>0</v>
      </c>
      <c r="J51" s="5">
        <f t="shared" si="11"/>
        <v>0</v>
      </c>
    </row>
    <row r="52" spans="1:10" ht="13.5" thickBot="1" x14ac:dyDescent="0.25">
      <c r="A52" s="12"/>
      <c r="B52" s="44"/>
      <c r="C52" s="45" t="s">
        <v>197</v>
      </c>
      <c r="D52" s="46"/>
      <c r="E52" s="47"/>
      <c r="F52" s="48"/>
      <c r="G52" s="46"/>
      <c r="H52" s="46"/>
      <c r="I52" s="21"/>
      <c r="J52" s="7">
        <f>SUM(J49:J51)</f>
        <v>0</v>
      </c>
    </row>
    <row r="53" spans="1:10" x14ac:dyDescent="0.2">
      <c r="A53" s="15"/>
      <c r="B53" s="51" t="s">
        <v>95</v>
      </c>
      <c r="C53" s="52" t="s">
        <v>203</v>
      </c>
      <c r="D53" s="53">
        <v>5</v>
      </c>
      <c r="E53" s="54">
        <v>44829</v>
      </c>
      <c r="F53" s="15" t="s">
        <v>26</v>
      </c>
      <c r="G53" s="53" t="s">
        <v>70</v>
      </c>
      <c r="H53" s="53">
        <v>1</v>
      </c>
      <c r="I53" s="20">
        <f>'Sklady Rekapitulace '!$C$44</f>
        <v>0</v>
      </c>
      <c r="J53" s="8">
        <f>H53*I53</f>
        <v>0</v>
      </c>
    </row>
    <row r="54" spans="1:10" x14ac:dyDescent="0.2">
      <c r="A54" s="2"/>
      <c r="B54" s="24"/>
      <c r="C54" s="42"/>
      <c r="D54" s="3"/>
      <c r="E54" s="43"/>
      <c r="F54" s="2" t="s">
        <v>27</v>
      </c>
      <c r="G54" s="3" t="s">
        <v>72</v>
      </c>
      <c r="H54" s="3">
        <v>5</v>
      </c>
      <c r="I54" s="20">
        <f>'Sklady Rekapitulace '!$C$45</f>
        <v>0</v>
      </c>
      <c r="J54" s="5">
        <f t="shared" ref="J54:J55" si="12">H54*I54</f>
        <v>0</v>
      </c>
    </row>
    <row r="55" spans="1:10" x14ac:dyDescent="0.2">
      <c r="A55" s="2"/>
      <c r="B55" s="24"/>
      <c r="C55" s="42"/>
      <c r="D55" s="3"/>
      <c r="E55" s="43"/>
      <c r="F55" s="2" t="s">
        <v>28</v>
      </c>
      <c r="G55" s="3" t="s">
        <v>70</v>
      </c>
      <c r="H55" s="3">
        <v>1</v>
      </c>
      <c r="I55" s="20">
        <f>'Sklady Rekapitulace '!$C$46</f>
        <v>0</v>
      </c>
      <c r="J55" s="5">
        <f t="shared" si="12"/>
        <v>0</v>
      </c>
    </row>
    <row r="56" spans="1:10" ht="13.5" thickBot="1" x14ac:dyDescent="0.25">
      <c r="A56" s="12"/>
      <c r="B56" s="44"/>
      <c r="C56" s="45" t="s">
        <v>197</v>
      </c>
      <c r="D56" s="46"/>
      <c r="E56" s="47"/>
      <c r="F56" s="48"/>
      <c r="G56" s="46"/>
      <c r="H56" s="46"/>
      <c r="I56" s="21"/>
      <c r="J56" s="7">
        <f>SUM(J53:J55)</f>
        <v>0</v>
      </c>
    </row>
    <row r="57" spans="1:10" x14ac:dyDescent="0.2">
      <c r="A57" s="2"/>
      <c r="B57" s="51" t="s">
        <v>204</v>
      </c>
      <c r="C57" s="52" t="s">
        <v>136</v>
      </c>
      <c r="D57" s="53">
        <v>5</v>
      </c>
      <c r="E57" s="54">
        <v>44829</v>
      </c>
      <c r="F57" s="2" t="s">
        <v>26</v>
      </c>
      <c r="G57" s="3" t="s">
        <v>70</v>
      </c>
      <c r="H57" s="3">
        <v>1</v>
      </c>
      <c r="I57" s="20">
        <f>'Sklady Rekapitulace '!$C$44</f>
        <v>0</v>
      </c>
      <c r="J57" s="5">
        <f>H57*I57</f>
        <v>0</v>
      </c>
    </row>
    <row r="58" spans="1:10" x14ac:dyDescent="0.2">
      <c r="A58" s="2"/>
      <c r="B58" s="24"/>
      <c r="C58" s="42"/>
      <c r="D58" s="3"/>
      <c r="E58" s="43"/>
      <c r="F58" s="2" t="s">
        <v>27</v>
      </c>
      <c r="G58" s="3" t="s">
        <v>72</v>
      </c>
      <c r="H58" s="3">
        <v>13</v>
      </c>
      <c r="I58" s="20">
        <f>'Sklady Rekapitulace '!$C$45</f>
        <v>0</v>
      </c>
      <c r="J58" s="5">
        <f t="shared" ref="J58:J59" si="13">H58*I58</f>
        <v>0</v>
      </c>
    </row>
    <row r="59" spans="1:10" x14ac:dyDescent="0.2">
      <c r="A59" s="2"/>
      <c r="B59" s="24"/>
      <c r="C59" s="42"/>
      <c r="D59" s="3"/>
      <c r="E59" s="43"/>
      <c r="F59" s="2" t="s">
        <v>28</v>
      </c>
      <c r="G59" s="3" t="s">
        <v>70</v>
      </c>
      <c r="H59" s="3">
        <v>1</v>
      </c>
      <c r="I59" s="20">
        <f>'Sklady Rekapitulace '!$C$46</f>
        <v>0</v>
      </c>
      <c r="J59" s="5">
        <f t="shared" si="13"/>
        <v>0</v>
      </c>
    </row>
    <row r="60" spans="1:10" ht="13.5" thickBot="1" x14ac:dyDescent="0.25">
      <c r="A60" s="12"/>
      <c r="B60" s="44"/>
      <c r="C60" s="45" t="s">
        <v>197</v>
      </c>
      <c r="D60" s="46"/>
      <c r="E60" s="47"/>
      <c r="F60" s="48"/>
      <c r="G60" s="46"/>
      <c r="H60" s="46"/>
      <c r="I60" s="21"/>
      <c r="J60" s="7">
        <f>SUM(J57:J59)</f>
        <v>0</v>
      </c>
    </row>
    <row r="61" spans="1:10" x14ac:dyDescent="0.2">
      <c r="A61" s="15"/>
      <c r="B61" s="51" t="s">
        <v>205</v>
      </c>
      <c r="C61" s="52" t="s">
        <v>206</v>
      </c>
      <c r="D61" s="53">
        <v>5</v>
      </c>
      <c r="E61" s="54">
        <v>44829</v>
      </c>
      <c r="F61" s="15" t="s">
        <v>26</v>
      </c>
      <c r="G61" s="53" t="s">
        <v>70</v>
      </c>
      <c r="H61" s="53">
        <v>1</v>
      </c>
      <c r="I61" s="20">
        <f>'Sklady Rekapitulace '!$C$44</f>
        <v>0</v>
      </c>
      <c r="J61" s="8">
        <f>H61*I61</f>
        <v>0</v>
      </c>
    </row>
    <row r="62" spans="1:10" x14ac:dyDescent="0.2">
      <c r="A62" s="2"/>
      <c r="B62" s="24"/>
      <c r="C62" s="42"/>
      <c r="D62" s="3"/>
      <c r="E62" s="43"/>
      <c r="F62" s="2" t="s">
        <v>27</v>
      </c>
      <c r="G62" s="3" t="s">
        <v>72</v>
      </c>
      <c r="H62" s="3">
        <v>4</v>
      </c>
      <c r="I62" s="20">
        <f>'Sklady Rekapitulace '!$C$45</f>
        <v>0</v>
      </c>
      <c r="J62" s="5">
        <f t="shared" ref="J62:J63" si="14">H62*I62</f>
        <v>0</v>
      </c>
    </row>
    <row r="63" spans="1:10" x14ac:dyDescent="0.2">
      <c r="A63" s="2"/>
      <c r="B63" s="24"/>
      <c r="C63" s="42"/>
      <c r="D63" s="3"/>
      <c r="E63" s="43"/>
      <c r="F63" s="2" t="s">
        <v>28</v>
      </c>
      <c r="G63" s="3" t="s">
        <v>70</v>
      </c>
      <c r="H63" s="3">
        <v>1</v>
      </c>
      <c r="I63" s="20">
        <f>'Sklady Rekapitulace '!$C$46</f>
        <v>0</v>
      </c>
      <c r="J63" s="5">
        <f t="shared" si="14"/>
        <v>0</v>
      </c>
    </row>
    <row r="64" spans="1:10" ht="13.5" thickBot="1" x14ac:dyDescent="0.25">
      <c r="A64" s="12"/>
      <c r="B64" s="44"/>
      <c r="C64" s="45" t="s">
        <v>197</v>
      </c>
      <c r="D64" s="46"/>
      <c r="E64" s="47"/>
      <c r="F64" s="48"/>
      <c r="G64" s="46"/>
      <c r="H64" s="46"/>
      <c r="I64" s="21"/>
      <c r="J64" s="7">
        <f>SUM(J61:J63)</f>
        <v>0</v>
      </c>
    </row>
    <row r="65" spans="1:10" x14ac:dyDescent="0.2">
      <c r="A65" s="2"/>
      <c r="B65" s="55" t="s">
        <v>122</v>
      </c>
      <c r="C65" s="10" t="s">
        <v>207</v>
      </c>
      <c r="D65" s="3">
        <v>5</v>
      </c>
      <c r="E65" s="54">
        <v>44829</v>
      </c>
      <c r="F65" s="2" t="s">
        <v>26</v>
      </c>
      <c r="G65" s="3" t="s">
        <v>70</v>
      </c>
      <c r="H65" s="3">
        <v>1</v>
      </c>
      <c r="I65" s="20">
        <f>'Sklady Rekapitulace '!$C$44</f>
        <v>0</v>
      </c>
      <c r="J65" s="5">
        <f>H65*I65</f>
        <v>0</v>
      </c>
    </row>
    <row r="66" spans="1:10" x14ac:dyDescent="0.2">
      <c r="A66" s="2"/>
      <c r="B66" s="24"/>
      <c r="C66" s="42"/>
      <c r="D66" s="3"/>
      <c r="E66" s="43"/>
      <c r="F66" s="2" t="s">
        <v>27</v>
      </c>
      <c r="G66" s="3" t="s">
        <v>72</v>
      </c>
      <c r="H66" s="3">
        <v>4</v>
      </c>
      <c r="I66" s="20">
        <f>'Sklady Rekapitulace '!$C$45</f>
        <v>0</v>
      </c>
      <c r="J66" s="5">
        <f t="shared" ref="J66:J67" si="15">H66*I66</f>
        <v>0</v>
      </c>
    </row>
    <row r="67" spans="1:10" x14ac:dyDescent="0.2">
      <c r="A67" s="2"/>
      <c r="B67" s="24"/>
      <c r="C67" s="42"/>
      <c r="D67" s="3"/>
      <c r="E67" s="43"/>
      <c r="F67" s="2" t="s">
        <v>28</v>
      </c>
      <c r="G67" s="3" t="s">
        <v>70</v>
      </c>
      <c r="H67" s="3">
        <v>1</v>
      </c>
      <c r="I67" s="20">
        <f>'Sklady Rekapitulace '!$C$46</f>
        <v>0</v>
      </c>
      <c r="J67" s="5">
        <f t="shared" si="15"/>
        <v>0</v>
      </c>
    </row>
    <row r="68" spans="1:10" ht="13.5" thickBot="1" x14ac:dyDescent="0.25">
      <c r="A68" s="12"/>
      <c r="B68" s="44"/>
      <c r="C68" s="45" t="s">
        <v>197</v>
      </c>
      <c r="D68" s="46"/>
      <c r="E68" s="47"/>
      <c r="F68" s="48"/>
      <c r="G68" s="46"/>
      <c r="H68" s="46"/>
      <c r="I68" s="21"/>
      <c r="J68" s="7">
        <f>SUM(J65:J67)</f>
        <v>0</v>
      </c>
    </row>
    <row r="69" spans="1:10" x14ac:dyDescent="0.2">
      <c r="A69" s="15"/>
      <c r="B69" s="51" t="s">
        <v>123</v>
      </c>
      <c r="C69" s="52" t="s">
        <v>207</v>
      </c>
      <c r="D69" s="53">
        <v>5</v>
      </c>
      <c r="E69" s="54">
        <v>44829</v>
      </c>
      <c r="F69" s="15" t="s">
        <v>26</v>
      </c>
      <c r="G69" s="53" t="s">
        <v>70</v>
      </c>
      <c r="H69" s="53">
        <v>1</v>
      </c>
      <c r="I69" s="20">
        <f>'Sklady Rekapitulace '!$C$44</f>
        <v>0</v>
      </c>
      <c r="J69" s="8">
        <f>H69*I69</f>
        <v>0</v>
      </c>
    </row>
    <row r="70" spans="1:10" x14ac:dyDescent="0.2">
      <c r="A70" s="2"/>
      <c r="B70" s="24"/>
      <c r="C70" s="42"/>
      <c r="D70" s="3"/>
      <c r="E70" s="43"/>
      <c r="F70" s="2" t="s">
        <v>27</v>
      </c>
      <c r="G70" s="3" t="s">
        <v>72</v>
      </c>
      <c r="H70" s="3">
        <v>2</v>
      </c>
      <c r="I70" s="20">
        <f>'Sklady Rekapitulace '!$C$45</f>
        <v>0</v>
      </c>
      <c r="J70" s="5">
        <f t="shared" ref="J70:J71" si="16">H70*I70</f>
        <v>0</v>
      </c>
    </row>
    <row r="71" spans="1:10" x14ac:dyDescent="0.2">
      <c r="A71" s="2"/>
      <c r="B71" s="24"/>
      <c r="C71" s="42"/>
      <c r="D71" s="3"/>
      <c r="E71" s="43"/>
      <c r="F71" s="2" t="s">
        <v>28</v>
      </c>
      <c r="G71" s="3" t="s">
        <v>70</v>
      </c>
      <c r="H71" s="3">
        <v>1</v>
      </c>
      <c r="I71" s="20">
        <f>'Sklady Rekapitulace '!$C$46</f>
        <v>0</v>
      </c>
      <c r="J71" s="5">
        <f t="shared" si="16"/>
        <v>0</v>
      </c>
    </row>
    <row r="72" spans="1:10" ht="13.5" thickBot="1" x14ac:dyDescent="0.25">
      <c r="A72" s="12"/>
      <c r="B72" s="44"/>
      <c r="C72" s="45" t="s">
        <v>197</v>
      </c>
      <c r="D72" s="46"/>
      <c r="E72" s="47"/>
      <c r="F72" s="48"/>
      <c r="G72" s="46"/>
      <c r="H72" s="46"/>
      <c r="I72" s="21"/>
      <c r="J72" s="7">
        <f>SUM(J69:J71)</f>
        <v>0</v>
      </c>
    </row>
    <row r="73" spans="1:10" x14ac:dyDescent="0.2">
      <c r="A73" s="2"/>
      <c r="B73" s="55" t="s">
        <v>110</v>
      </c>
      <c r="C73" s="10" t="s">
        <v>207</v>
      </c>
      <c r="D73" s="3">
        <v>5</v>
      </c>
      <c r="E73" s="54">
        <v>44829</v>
      </c>
      <c r="F73" s="2" t="s">
        <v>26</v>
      </c>
      <c r="G73" s="3" t="s">
        <v>70</v>
      </c>
      <c r="H73" s="3">
        <v>1</v>
      </c>
      <c r="I73" s="20">
        <f>'Sklady Rekapitulace '!$C$44</f>
        <v>0</v>
      </c>
      <c r="J73" s="5">
        <f>H73*I73</f>
        <v>0</v>
      </c>
    </row>
    <row r="74" spans="1:10" x14ac:dyDescent="0.2">
      <c r="A74" s="2"/>
      <c r="B74" s="24"/>
      <c r="C74" s="42"/>
      <c r="D74" s="3"/>
      <c r="E74" s="43"/>
      <c r="F74" s="2" t="s">
        <v>27</v>
      </c>
      <c r="G74" s="3" t="s">
        <v>72</v>
      </c>
      <c r="H74" s="3">
        <v>2</v>
      </c>
      <c r="I74" s="20">
        <f>'Sklady Rekapitulace '!$C$45</f>
        <v>0</v>
      </c>
      <c r="J74" s="5">
        <f t="shared" ref="J74:J75" si="17">H74*I74</f>
        <v>0</v>
      </c>
    </row>
    <row r="75" spans="1:10" x14ac:dyDescent="0.2">
      <c r="A75" s="2"/>
      <c r="B75" s="24"/>
      <c r="C75" s="42"/>
      <c r="D75" s="3"/>
      <c r="E75" s="43"/>
      <c r="F75" s="2" t="s">
        <v>28</v>
      </c>
      <c r="G75" s="3" t="s">
        <v>70</v>
      </c>
      <c r="H75" s="3">
        <v>1</v>
      </c>
      <c r="I75" s="20">
        <f>'Sklady Rekapitulace '!$C$46</f>
        <v>0</v>
      </c>
      <c r="J75" s="5">
        <f t="shared" si="17"/>
        <v>0</v>
      </c>
    </row>
    <row r="76" spans="1:10" ht="13.5" thickBot="1" x14ac:dyDescent="0.25">
      <c r="A76" s="12"/>
      <c r="B76" s="44"/>
      <c r="C76" s="45" t="s">
        <v>197</v>
      </c>
      <c r="D76" s="46"/>
      <c r="E76" s="47"/>
      <c r="F76" s="48"/>
      <c r="G76" s="46"/>
      <c r="H76" s="46"/>
      <c r="I76" s="21"/>
      <c r="J76" s="7">
        <f>SUM(J73:J75)</f>
        <v>0</v>
      </c>
    </row>
    <row r="77" spans="1:10" x14ac:dyDescent="0.2">
      <c r="A77" s="15"/>
      <c r="B77" s="51" t="s">
        <v>185</v>
      </c>
      <c r="C77" s="52" t="s">
        <v>208</v>
      </c>
      <c r="D77" s="53">
        <v>5</v>
      </c>
      <c r="E77" s="54">
        <v>44829</v>
      </c>
      <c r="F77" s="15" t="s">
        <v>26</v>
      </c>
      <c r="G77" s="53" t="s">
        <v>70</v>
      </c>
      <c r="H77" s="53">
        <v>1</v>
      </c>
      <c r="I77" s="20">
        <f>'Sklady Rekapitulace '!$C$44</f>
        <v>0</v>
      </c>
      <c r="J77" s="8">
        <f>H77*I77</f>
        <v>0</v>
      </c>
    </row>
    <row r="78" spans="1:10" x14ac:dyDescent="0.2">
      <c r="A78" s="2"/>
      <c r="B78" s="24"/>
      <c r="C78" s="42"/>
      <c r="D78" s="3"/>
      <c r="E78" s="43"/>
      <c r="F78" s="2" t="s">
        <v>27</v>
      </c>
      <c r="G78" s="3" t="s">
        <v>72</v>
      </c>
      <c r="H78" s="3">
        <v>3</v>
      </c>
      <c r="I78" s="20">
        <f>'Sklady Rekapitulace '!$C$45</f>
        <v>0</v>
      </c>
      <c r="J78" s="5">
        <f t="shared" ref="J78:J79" si="18">H78*I78</f>
        <v>0</v>
      </c>
    </row>
    <row r="79" spans="1:10" x14ac:dyDescent="0.2">
      <c r="A79" s="2"/>
      <c r="B79" s="24"/>
      <c r="C79" s="42"/>
      <c r="D79" s="3"/>
      <c r="E79" s="43"/>
      <c r="F79" s="2" t="s">
        <v>28</v>
      </c>
      <c r="G79" s="3" t="s">
        <v>70</v>
      </c>
      <c r="H79" s="3">
        <v>1</v>
      </c>
      <c r="I79" s="20">
        <f>'Sklady Rekapitulace '!$C$46</f>
        <v>0</v>
      </c>
      <c r="J79" s="5">
        <f t="shared" si="18"/>
        <v>0</v>
      </c>
    </row>
    <row r="80" spans="1:10" ht="13.5" thickBot="1" x14ac:dyDescent="0.25">
      <c r="A80" s="12"/>
      <c r="B80" s="44"/>
      <c r="C80" s="45" t="s">
        <v>197</v>
      </c>
      <c r="D80" s="46"/>
      <c r="E80" s="47"/>
      <c r="F80" s="48"/>
      <c r="G80" s="46"/>
      <c r="H80" s="46"/>
      <c r="I80" s="21"/>
      <c r="J80" s="7">
        <f>SUM(J77:J79)</f>
        <v>0</v>
      </c>
    </row>
    <row r="81" spans="1:10" x14ac:dyDescent="0.2">
      <c r="A81" s="2"/>
      <c r="B81" s="55" t="s">
        <v>209</v>
      </c>
      <c r="C81" s="10" t="s">
        <v>210</v>
      </c>
      <c r="D81" s="3">
        <v>5</v>
      </c>
      <c r="E81" s="54">
        <v>44829</v>
      </c>
      <c r="F81" s="2" t="s">
        <v>26</v>
      </c>
      <c r="G81" s="3" t="s">
        <v>70</v>
      </c>
      <c r="H81" s="3">
        <v>1</v>
      </c>
      <c r="I81" s="20">
        <f>'Sklady Rekapitulace '!$C$44</f>
        <v>0</v>
      </c>
      <c r="J81" s="5">
        <f>H81*I81</f>
        <v>0</v>
      </c>
    </row>
    <row r="82" spans="1:10" x14ac:dyDescent="0.2">
      <c r="A82" s="2"/>
      <c r="B82" s="24"/>
      <c r="C82" s="42"/>
      <c r="D82" s="3"/>
      <c r="E82" s="43"/>
      <c r="F82" s="2" t="s">
        <v>27</v>
      </c>
      <c r="G82" s="3" t="s">
        <v>72</v>
      </c>
      <c r="H82" s="3">
        <v>2</v>
      </c>
      <c r="I82" s="20">
        <f>'Sklady Rekapitulace '!$C$45</f>
        <v>0</v>
      </c>
      <c r="J82" s="5">
        <f t="shared" ref="J82:J83" si="19">H82*I82</f>
        <v>0</v>
      </c>
    </row>
    <row r="83" spans="1:10" x14ac:dyDescent="0.2">
      <c r="A83" s="2"/>
      <c r="B83" s="24"/>
      <c r="C83" s="42"/>
      <c r="D83" s="3"/>
      <c r="E83" s="43"/>
      <c r="F83" s="2" t="s">
        <v>28</v>
      </c>
      <c r="G83" s="3" t="s">
        <v>70</v>
      </c>
      <c r="H83" s="3">
        <v>1</v>
      </c>
      <c r="I83" s="20">
        <f>'Sklady Rekapitulace '!$C$46</f>
        <v>0</v>
      </c>
      <c r="J83" s="5">
        <f t="shared" si="19"/>
        <v>0</v>
      </c>
    </row>
    <row r="84" spans="1:10" ht="13.5" thickBot="1" x14ac:dyDescent="0.25">
      <c r="A84" s="12"/>
      <c r="B84" s="44"/>
      <c r="C84" s="45" t="s">
        <v>197</v>
      </c>
      <c r="D84" s="46"/>
      <c r="E84" s="47"/>
      <c r="F84" s="48"/>
      <c r="G84" s="46"/>
      <c r="H84" s="46"/>
      <c r="I84" s="21"/>
      <c r="J84" s="7">
        <f>SUM(J81:J83)</f>
        <v>0</v>
      </c>
    </row>
    <row r="85" spans="1:10" x14ac:dyDescent="0.2">
      <c r="A85" s="15"/>
      <c r="B85" s="51" t="s">
        <v>211</v>
      </c>
      <c r="C85" s="52" t="s">
        <v>212</v>
      </c>
      <c r="D85" s="53">
        <v>5</v>
      </c>
      <c r="E85" s="54">
        <v>44829</v>
      </c>
      <c r="F85" s="15" t="s">
        <v>26</v>
      </c>
      <c r="G85" s="53" t="s">
        <v>70</v>
      </c>
      <c r="H85" s="53">
        <v>1</v>
      </c>
      <c r="I85" s="20">
        <f>'Sklady Rekapitulace '!$C$44</f>
        <v>0</v>
      </c>
      <c r="J85" s="8">
        <f>H85*I85</f>
        <v>0</v>
      </c>
    </row>
    <row r="86" spans="1:10" x14ac:dyDescent="0.2">
      <c r="A86" s="2"/>
      <c r="B86" s="24"/>
      <c r="C86" s="42"/>
      <c r="D86" s="3"/>
      <c r="E86" s="43"/>
      <c r="F86" s="2" t="s">
        <v>27</v>
      </c>
      <c r="G86" s="3" t="s">
        <v>72</v>
      </c>
      <c r="H86" s="3">
        <v>2</v>
      </c>
      <c r="I86" s="20">
        <f>'Sklady Rekapitulace '!$C$45</f>
        <v>0</v>
      </c>
      <c r="J86" s="5">
        <f t="shared" ref="J86:J87" si="20">H86*I86</f>
        <v>0</v>
      </c>
    </row>
    <row r="87" spans="1:10" x14ac:dyDescent="0.2">
      <c r="A87" s="2"/>
      <c r="B87" s="24"/>
      <c r="C87" s="42"/>
      <c r="D87" s="3"/>
      <c r="E87" s="43"/>
      <c r="F87" s="2" t="s">
        <v>28</v>
      </c>
      <c r="G87" s="3" t="s">
        <v>70</v>
      </c>
      <c r="H87" s="3">
        <v>1</v>
      </c>
      <c r="I87" s="20">
        <f>'Sklady Rekapitulace '!$C$46</f>
        <v>0</v>
      </c>
      <c r="J87" s="5">
        <f t="shared" si="20"/>
        <v>0</v>
      </c>
    </row>
    <row r="88" spans="1:10" ht="13.5" thickBot="1" x14ac:dyDescent="0.25">
      <c r="A88" s="12"/>
      <c r="B88" s="44"/>
      <c r="C88" s="45" t="s">
        <v>197</v>
      </c>
      <c r="D88" s="46"/>
      <c r="E88" s="47"/>
      <c r="F88" s="48"/>
      <c r="G88" s="46"/>
      <c r="H88" s="46"/>
      <c r="I88" s="21"/>
      <c r="J88" s="7">
        <f>SUM(J85:J87)</f>
        <v>0</v>
      </c>
    </row>
    <row r="89" spans="1:10" x14ac:dyDescent="0.2">
      <c r="A89" s="2"/>
      <c r="B89" s="51" t="s">
        <v>211</v>
      </c>
      <c r="C89" s="52" t="s">
        <v>213</v>
      </c>
      <c r="D89" s="3">
        <v>5</v>
      </c>
      <c r="E89" s="54">
        <v>44829</v>
      </c>
      <c r="F89" s="2" t="s">
        <v>26</v>
      </c>
      <c r="G89" s="3" t="s">
        <v>70</v>
      </c>
      <c r="H89" s="3">
        <v>1</v>
      </c>
      <c r="I89" s="20">
        <f>'Sklady Rekapitulace '!$C$44</f>
        <v>0</v>
      </c>
      <c r="J89" s="5">
        <f>H89*I89</f>
        <v>0</v>
      </c>
    </row>
    <row r="90" spans="1:10" x14ac:dyDescent="0.2">
      <c r="A90" s="2"/>
      <c r="B90" s="24"/>
      <c r="C90" s="42"/>
      <c r="D90" s="3"/>
      <c r="E90" s="43"/>
      <c r="F90" s="2" t="s">
        <v>27</v>
      </c>
      <c r="G90" s="3" t="s">
        <v>72</v>
      </c>
      <c r="H90" s="3">
        <v>2</v>
      </c>
      <c r="I90" s="20">
        <f>'Sklady Rekapitulace '!$C$45</f>
        <v>0</v>
      </c>
      <c r="J90" s="5">
        <f t="shared" ref="J90:J91" si="21">H90*I90</f>
        <v>0</v>
      </c>
    </row>
    <row r="91" spans="1:10" x14ac:dyDescent="0.2">
      <c r="A91" s="2"/>
      <c r="B91" s="24"/>
      <c r="C91" s="42"/>
      <c r="D91" s="3"/>
      <c r="E91" s="43"/>
      <c r="F91" s="2" t="s">
        <v>28</v>
      </c>
      <c r="G91" s="3" t="s">
        <v>70</v>
      </c>
      <c r="H91" s="3">
        <v>1</v>
      </c>
      <c r="I91" s="20">
        <f>'Sklady Rekapitulace '!$C$46</f>
        <v>0</v>
      </c>
      <c r="J91" s="5">
        <f t="shared" si="21"/>
        <v>0</v>
      </c>
    </row>
    <row r="92" spans="1:10" ht="13.5" thickBot="1" x14ac:dyDescent="0.25">
      <c r="A92" s="12"/>
      <c r="B92" s="44"/>
      <c r="C92" s="45" t="s">
        <v>197</v>
      </c>
      <c r="D92" s="46"/>
      <c r="E92" s="47"/>
      <c r="F92" s="48"/>
      <c r="G92" s="46"/>
      <c r="H92" s="46"/>
      <c r="I92" s="21"/>
      <c r="J92" s="7">
        <f>SUM(J89:J91)</f>
        <v>0</v>
      </c>
    </row>
    <row r="93" spans="1:10" x14ac:dyDescent="0.2">
      <c r="A93" s="15"/>
      <c r="B93" s="51" t="s">
        <v>74</v>
      </c>
      <c r="C93" s="52" t="s">
        <v>214</v>
      </c>
      <c r="D93" s="53">
        <v>5</v>
      </c>
      <c r="E93" s="54">
        <v>44064</v>
      </c>
      <c r="F93" s="15" t="s">
        <v>26</v>
      </c>
      <c r="G93" s="53" t="s">
        <v>70</v>
      </c>
      <c r="H93" s="53">
        <v>1</v>
      </c>
      <c r="I93" s="20">
        <f>'Sklady Rekapitulace '!$C$44</f>
        <v>0</v>
      </c>
      <c r="J93" s="8">
        <f>H93*I93</f>
        <v>0</v>
      </c>
    </row>
    <row r="94" spans="1:10" x14ac:dyDescent="0.2">
      <c r="A94" s="2"/>
      <c r="B94" s="24"/>
      <c r="C94" s="42"/>
      <c r="D94" s="3"/>
      <c r="E94" s="43"/>
      <c r="F94" s="2" t="s">
        <v>27</v>
      </c>
      <c r="G94" s="3" t="s">
        <v>72</v>
      </c>
      <c r="H94" s="3">
        <v>5</v>
      </c>
      <c r="I94" s="20">
        <f>'Sklady Rekapitulace '!$C$45</f>
        <v>0</v>
      </c>
      <c r="J94" s="5">
        <f t="shared" ref="J94:J95" si="22">H94*I94</f>
        <v>0</v>
      </c>
    </row>
    <row r="95" spans="1:10" x14ac:dyDescent="0.2">
      <c r="A95" s="2"/>
      <c r="B95" s="24"/>
      <c r="C95" s="42"/>
      <c r="D95" s="3"/>
      <c r="E95" s="43"/>
      <c r="F95" s="2" t="s">
        <v>28</v>
      </c>
      <c r="G95" s="3" t="s">
        <v>70</v>
      </c>
      <c r="H95" s="3">
        <v>1</v>
      </c>
      <c r="I95" s="20">
        <f>'Sklady Rekapitulace '!$C$46</f>
        <v>0</v>
      </c>
      <c r="J95" s="5">
        <f t="shared" si="22"/>
        <v>0</v>
      </c>
    </row>
    <row r="96" spans="1:10" ht="13.5" thickBot="1" x14ac:dyDescent="0.25">
      <c r="A96" s="12"/>
      <c r="B96" s="44"/>
      <c r="C96" s="45" t="s">
        <v>197</v>
      </c>
      <c r="D96" s="46"/>
      <c r="E96" s="47"/>
      <c r="F96" s="48"/>
      <c r="G96" s="46"/>
      <c r="H96" s="46"/>
      <c r="I96" s="21"/>
      <c r="J96" s="7">
        <f>SUM(J93:J95)</f>
        <v>0</v>
      </c>
    </row>
    <row r="97" spans="1:10" x14ac:dyDescent="0.2">
      <c r="A97" s="2"/>
      <c r="B97" s="55" t="s">
        <v>95</v>
      </c>
      <c r="C97" s="10" t="s">
        <v>215</v>
      </c>
      <c r="D97" s="3">
        <v>5</v>
      </c>
      <c r="E97" s="54">
        <v>44064</v>
      </c>
      <c r="F97" s="2" t="s">
        <v>26</v>
      </c>
      <c r="G97" s="3" t="s">
        <v>70</v>
      </c>
      <c r="H97" s="3">
        <v>1</v>
      </c>
      <c r="I97" s="20">
        <f>'Sklady Rekapitulace '!$C$44</f>
        <v>0</v>
      </c>
      <c r="J97" s="5">
        <f>H97*I97</f>
        <v>0</v>
      </c>
    </row>
    <row r="98" spans="1:10" x14ac:dyDescent="0.2">
      <c r="A98" s="2"/>
      <c r="B98" s="24"/>
      <c r="C98" s="42"/>
      <c r="D98" s="3"/>
      <c r="E98" s="43"/>
      <c r="F98" s="2" t="s">
        <v>27</v>
      </c>
      <c r="G98" s="3" t="s">
        <v>72</v>
      </c>
      <c r="H98" s="3">
        <v>1</v>
      </c>
      <c r="I98" s="20">
        <f>'Sklady Rekapitulace '!$C$45</f>
        <v>0</v>
      </c>
      <c r="J98" s="5">
        <f t="shared" ref="J98:J99" si="23">H98*I98</f>
        <v>0</v>
      </c>
    </row>
    <row r="99" spans="1:10" x14ac:dyDescent="0.2">
      <c r="A99" s="2"/>
      <c r="B99" s="24"/>
      <c r="C99" s="42"/>
      <c r="D99" s="3"/>
      <c r="E99" s="43"/>
      <c r="F99" s="2" t="s">
        <v>28</v>
      </c>
      <c r="G99" s="3" t="s">
        <v>70</v>
      </c>
      <c r="H99" s="3">
        <v>1</v>
      </c>
      <c r="I99" s="20">
        <f>'Sklady Rekapitulace '!$C$46</f>
        <v>0</v>
      </c>
      <c r="J99" s="5">
        <f t="shared" si="23"/>
        <v>0</v>
      </c>
    </row>
    <row r="100" spans="1:10" ht="13.5" thickBot="1" x14ac:dyDescent="0.25">
      <c r="A100" s="12"/>
      <c r="B100" s="44"/>
      <c r="C100" s="45" t="s">
        <v>197</v>
      </c>
      <c r="D100" s="46"/>
      <c r="E100" s="47"/>
      <c r="F100" s="48"/>
      <c r="G100" s="46"/>
      <c r="H100" s="46"/>
      <c r="I100" s="21"/>
      <c r="J100" s="7">
        <f>SUM(J97:J99)</f>
        <v>0</v>
      </c>
    </row>
    <row r="101" spans="1:10" x14ac:dyDescent="0.2">
      <c r="A101" s="15"/>
      <c r="B101" s="51"/>
      <c r="C101" s="52" t="s">
        <v>216</v>
      </c>
      <c r="D101" s="53">
        <v>5</v>
      </c>
      <c r="E101" s="54">
        <v>44064</v>
      </c>
      <c r="F101" s="15" t="s">
        <v>26</v>
      </c>
      <c r="G101" s="53" t="s">
        <v>70</v>
      </c>
      <c r="H101" s="53">
        <v>1</v>
      </c>
      <c r="I101" s="20">
        <f>'Sklady Rekapitulace '!$C$44</f>
        <v>0</v>
      </c>
      <c r="J101" s="8">
        <f>H101*I101</f>
        <v>0</v>
      </c>
    </row>
    <row r="102" spans="1:10" x14ac:dyDescent="0.2">
      <c r="A102" s="2"/>
      <c r="B102" s="24"/>
      <c r="C102" s="42"/>
      <c r="D102" s="3"/>
      <c r="E102" s="43"/>
      <c r="F102" s="2" t="s">
        <v>27</v>
      </c>
      <c r="G102" s="3" t="s">
        <v>72</v>
      </c>
      <c r="H102" s="3">
        <v>15</v>
      </c>
      <c r="I102" s="20">
        <f>'Sklady Rekapitulace '!$C$45</f>
        <v>0</v>
      </c>
      <c r="J102" s="5">
        <f t="shared" ref="J102:J103" si="24">H102*I102</f>
        <v>0</v>
      </c>
    </row>
    <row r="103" spans="1:10" x14ac:dyDescent="0.2">
      <c r="A103" s="2"/>
      <c r="B103" s="24"/>
      <c r="C103" s="42"/>
      <c r="D103" s="3"/>
      <c r="E103" s="43"/>
      <c r="F103" s="2" t="s">
        <v>28</v>
      </c>
      <c r="G103" s="3" t="s">
        <v>70</v>
      </c>
      <c r="H103" s="3">
        <v>1</v>
      </c>
      <c r="I103" s="20">
        <f>'Sklady Rekapitulace '!$C$46</f>
        <v>0</v>
      </c>
      <c r="J103" s="5">
        <f t="shared" si="24"/>
        <v>0</v>
      </c>
    </row>
    <row r="104" spans="1:10" ht="13.5" thickBot="1" x14ac:dyDescent="0.25">
      <c r="A104" s="12"/>
      <c r="B104" s="44"/>
      <c r="C104" s="45" t="s">
        <v>197</v>
      </c>
      <c r="D104" s="46"/>
      <c r="E104" s="47"/>
      <c r="F104" s="48"/>
      <c r="G104" s="46"/>
      <c r="H104" s="46"/>
      <c r="I104" s="21"/>
      <c r="J104" s="7">
        <f>SUM(J101:J103)</f>
        <v>0</v>
      </c>
    </row>
    <row r="105" spans="1:10" x14ac:dyDescent="0.2">
      <c r="A105" s="2"/>
      <c r="B105" s="55" t="s">
        <v>82</v>
      </c>
      <c r="C105" s="10" t="s">
        <v>217</v>
      </c>
      <c r="D105" s="3">
        <v>5</v>
      </c>
      <c r="E105" s="54">
        <v>43724</v>
      </c>
      <c r="F105" s="2" t="s">
        <v>26</v>
      </c>
      <c r="G105" s="3" t="s">
        <v>70</v>
      </c>
      <c r="H105" s="3">
        <v>1</v>
      </c>
      <c r="I105" s="20">
        <f>'Sklady Rekapitulace '!$C$44</f>
        <v>0</v>
      </c>
      <c r="J105" s="5">
        <f>H105*I105</f>
        <v>0</v>
      </c>
    </row>
    <row r="106" spans="1:10" x14ac:dyDescent="0.2">
      <c r="A106" s="2"/>
      <c r="B106" s="24"/>
      <c r="C106" s="42"/>
      <c r="D106" s="3"/>
      <c r="E106" s="43"/>
      <c r="F106" s="2" t="s">
        <v>27</v>
      </c>
      <c r="G106" s="3" t="s">
        <v>72</v>
      </c>
      <c r="H106" s="3">
        <v>13</v>
      </c>
      <c r="I106" s="20">
        <f>'Sklady Rekapitulace '!$C$45</f>
        <v>0</v>
      </c>
      <c r="J106" s="5">
        <f t="shared" ref="J106:J107" si="25">H106*I106</f>
        <v>0</v>
      </c>
    </row>
    <row r="107" spans="1:10" x14ac:dyDescent="0.2">
      <c r="A107" s="2"/>
      <c r="B107" s="24"/>
      <c r="C107" s="42"/>
      <c r="D107" s="3"/>
      <c r="E107" s="43"/>
      <c r="F107" s="2" t="s">
        <v>28</v>
      </c>
      <c r="G107" s="3" t="s">
        <v>70</v>
      </c>
      <c r="H107" s="3">
        <v>1</v>
      </c>
      <c r="I107" s="20">
        <f>'Sklady Rekapitulace '!$C$46</f>
        <v>0</v>
      </c>
      <c r="J107" s="5">
        <f t="shared" si="25"/>
        <v>0</v>
      </c>
    </row>
    <row r="108" spans="1:10" ht="13.5" thickBot="1" x14ac:dyDescent="0.25">
      <c r="A108" s="12"/>
      <c r="B108" s="44"/>
      <c r="C108" s="45" t="s">
        <v>197</v>
      </c>
      <c r="D108" s="46"/>
      <c r="E108" s="47"/>
      <c r="F108" s="48"/>
      <c r="G108" s="46"/>
      <c r="H108" s="46"/>
      <c r="I108" s="21"/>
      <c r="J108" s="7">
        <f>SUM(J105:J107)</f>
        <v>0</v>
      </c>
    </row>
    <row r="109" spans="1:10" x14ac:dyDescent="0.2">
      <c r="A109" s="15"/>
      <c r="B109" s="51" t="s">
        <v>147</v>
      </c>
      <c r="C109" s="52" t="s">
        <v>218</v>
      </c>
      <c r="D109" s="53">
        <v>5</v>
      </c>
      <c r="E109" s="54">
        <v>43724</v>
      </c>
      <c r="F109" s="15" t="s">
        <v>26</v>
      </c>
      <c r="G109" s="53" t="s">
        <v>70</v>
      </c>
      <c r="H109" s="53">
        <v>1</v>
      </c>
      <c r="I109" s="20">
        <f>'Sklady Rekapitulace '!$C$44</f>
        <v>0</v>
      </c>
      <c r="J109" s="8">
        <f>H109*I109</f>
        <v>0</v>
      </c>
    </row>
    <row r="110" spans="1:10" x14ac:dyDescent="0.2">
      <c r="A110" s="2"/>
      <c r="B110" s="24"/>
      <c r="C110" s="42"/>
      <c r="D110" s="3"/>
      <c r="E110" s="43"/>
      <c r="F110" s="2" t="s">
        <v>27</v>
      </c>
      <c r="G110" s="3" t="s">
        <v>72</v>
      </c>
      <c r="H110" s="3">
        <v>15</v>
      </c>
      <c r="I110" s="20">
        <f>'Sklady Rekapitulace '!$C$45</f>
        <v>0</v>
      </c>
      <c r="J110" s="5">
        <f t="shared" ref="J110:J111" si="26">H110*I110</f>
        <v>0</v>
      </c>
    </row>
    <row r="111" spans="1:10" x14ac:dyDescent="0.2">
      <c r="A111" s="2"/>
      <c r="B111" s="24"/>
      <c r="C111" s="42"/>
      <c r="D111" s="3"/>
      <c r="E111" s="43"/>
      <c r="F111" s="2" t="s">
        <v>28</v>
      </c>
      <c r="G111" s="3" t="s">
        <v>70</v>
      </c>
      <c r="H111" s="3">
        <v>1</v>
      </c>
      <c r="I111" s="20">
        <f>'Sklady Rekapitulace '!$C$46</f>
        <v>0</v>
      </c>
      <c r="J111" s="5">
        <f t="shared" si="26"/>
        <v>0</v>
      </c>
    </row>
    <row r="112" spans="1:10" ht="13.5" thickBot="1" x14ac:dyDescent="0.25">
      <c r="A112" s="12"/>
      <c r="B112" s="44"/>
      <c r="C112" s="45" t="s">
        <v>197</v>
      </c>
      <c r="D112" s="46"/>
      <c r="E112" s="47"/>
      <c r="F112" s="48"/>
      <c r="G112" s="46"/>
      <c r="H112" s="46"/>
      <c r="I112" s="21"/>
      <c r="J112" s="7">
        <f>SUM(J109:J111)</f>
        <v>0</v>
      </c>
    </row>
    <row r="113" spans="1:10" x14ac:dyDescent="0.2">
      <c r="A113" s="2"/>
      <c r="B113" s="55" t="s">
        <v>78</v>
      </c>
      <c r="C113" s="10" t="s">
        <v>219</v>
      </c>
      <c r="D113" s="3">
        <v>5</v>
      </c>
      <c r="E113" s="54">
        <v>43724</v>
      </c>
      <c r="F113" s="2" t="s">
        <v>26</v>
      </c>
      <c r="G113" s="3" t="s">
        <v>70</v>
      </c>
      <c r="H113" s="3">
        <v>1</v>
      </c>
      <c r="I113" s="20">
        <f>'Sklady Rekapitulace '!$C$44</f>
        <v>0</v>
      </c>
      <c r="J113" s="5">
        <f>H113*I113</f>
        <v>0</v>
      </c>
    </row>
    <row r="114" spans="1:10" x14ac:dyDescent="0.2">
      <c r="A114" s="2"/>
      <c r="B114" s="24"/>
      <c r="C114" s="42"/>
      <c r="D114" s="3"/>
      <c r="E114" s="43"/>
      <c r="F114" s="2" t="s">
        <v>27</v>
      </c>
      <c r="G114" s="3" t="s">
        <v>72</v>
      </c>
      <c r="H114" s="3">
        <v>6</v>
      </c>
      <c r="I114" s="20">
        <f>'Sklady Rekapitulace '!$C$45</f>
        <v>0</v>
      </c>
      <c r="J114" s="5">
        <f t="shared" ref="J114:J115" si="27">H114*I114</f>
        <v>0</v>
      </c>
    </row>
    <row r="115" spans="1:10" x14ac:dyDescent="0.2">
      <c r="A115" s="2"/>
      <c r="B115" s="24"/>
      <c r="C115" s="42"/>
      <c r="D115" s="3"/>
      <c r="E115" s="43"/>
      <c r="F115" s="2" t="s">
        <v>28</v>
      </c>
      <c r="G115" s="3" t="s">
        <v>70</v>
      </c>
      <c r="H115" s="3">
        <v>1</v>
      </c>
      <c r="I115" s="20">
        <f>'Sklady Rekapitulace '!$C$46</f>
        <v>0</v>
      </c>
      <c r="J115" s="5">
        <f t="shared" si="27"/>
        <v>0</v>
      </c>
    </row>
    <row r="116" spans="1:10" ht="13.5" thickBot="1" x14ac:dyDescent="0.25">
      <c r="A116" s="12"/>
      <c r="B116" s="44"/>
      <c r="C116" s="45" t="s">
        <v>197</v>
      </c>
      <c r="D116" s="46"/>
      <c r="E116" s="47"/>
      <c r="F116" s="48"/>
      <c r="G116" s="46"/>
      <c r="H116" s="46"/>
      <c r="I116" s="21"/>
      <c r="J116" s="7">
        <f>SUM(J113:J115)</f>
        <v>0</v>
      </c>
    </row>
    <row r="117" spans="1:10" x14ac:dyDescent="0.2">
      <c r="A117" s="15"/>
      <c r="B117" s="51" t="s">
        <v>220</v>
      </c>
      <c r="C117" s="52" t="s">
        <v>221</v>
      </c>
      <c r="D117" s="53">
        <v>5</v>
      </c>
      <c r="E117" s="54">
        <v>43724</v>
      </c>
      <c r="F117" s="15" t="s">
        <v>26</v>
      </c>
      <c r="G117" s="53" t="s">
        <v>70</v>
      </c>
      <c r="H117" s="53">
        <v>1</v>
      </c>
      <c r="I117" s="20">
        <f>'Sklady Rekapitulace '!$C$44</f>
        <v>0</v>
      </c>
      <c r="J117" s="8">
        <f>H117*I117</f>
        <v>0</v>
      </c>
    </row>
    <row r="118" spans="1:10" x14ac:dyDescent="0.2">
      <c r="A118" s="2"/>
      <c r="B118" s="24"/>
      <c r="C118" s="42"/>
      <c r="D118" s="3"/>
      <c r="E118" s="43"/>
      <c r="F118" s="2" t="s">
        <v>27</v>
      </c>
      <c r="G118" s="3" t="s">
        <v>72</v>
      </c>
      <c r="H118" s="3">
        <v>5</v>
      </c>
      <c r="I118" s="20">
        <f>'Sklady Rekapitulace '!$C$45</f>
        <v>0</v>
      </c>
      <c r="J118" s="5">
        <f t="shared" ref="J118:J119" si="28">H118*I118</f>
        <v>0</v>
      </c>
    </row>
    <row r="119" spans="1:10" x14ac:dyDescent="0.2">
      <c r="A119" s="2"/>
      <c r="B119" s="24"/>
      <c r="C119" s="42"/>
      <c r="D119" s="3"/>
      <c r="E119" s="43"/>
      <c r="F119" s="2" t="s">
        <v>28</v>
      </c>
      <c r="G119" s="3" t="s">
        <v>70</v>
      </c>
      <c r="H119" s="3">
        <v>1</v>
      </c>
      <c r="I119" s="20">
        <f>'Sklady Rekapitulace '!$C$46</f>
        <v>0</v>
      </c>
      <c r="J119" s="5">
        <f t="shared" si="28"/>
        <v>0</v>
      </c>
    </row>
    <row r="120" spans="1:10" ht="13.5" thickBot="1" x14ac:dyDescent="0.25">
      <c r="A120" s="12"/>
      <c r="B120" s="44"/>
      <c r="C120" s="45" t="s">
        <v>197</v>
      </c>
      <c r="D120" s="46"/>
      <c r="E120" s="47"/>
      <c r="F120" s="48"/>
      <c r="G120" s="46"/>
      <c r="H120" s="46"/>
      <c r="I120" s="21"/>
      <c r="J120" s="7">
        <f>SUM(J117:J119)</f>
        <v>0</v>
      </c>
    </row>
    <row r="121" spans="1:10" x14ac:dyDescent="0.2">
      <c r="A121" s="2"/>
      <c r="B121" s="55" t="s">
        <v>80</v>
      </c>
      <c r="C121" s="10" t="s">
        <v>81</v>
      </c>
      <c r="D121" s="3">
        <v>5</v>
      </c>
      <c r="E121" s="54">
        <v>43724</v>
      </c>
      <c r="F121" s="2" t="s">
        <v>26</v>
      </c>
      <c r="G121" s="3" t="s">
        <v>70</v>
      </c>
      <c r="H121" s="3">
        <v>1</v>
      </c>
      <c r="I121" s="20">
        <f>'Sklady Rekapitulace '!$C$44</f>
        <v>0</v>
      </c>
      <c r="J121" s="5">
        <f>H121*I121</f>
        <v>0</v>
      </c>
    </row>
    <row r="122" spans="1:10" x14ac:dyDescent="0.2">
      <c r="A122" s="2"/>
      <c r="B122" s="24"/>
      <c r="C122" s="42"/>
      <c r="D122" s="3"/>
      <c r="E122" s="43"/>
      <c r="F122" s="2" t="s">
        <v>27</v>
      </c>
      <c r="G122" s="3" t="s">
        <v>72</v>
      </c>
      <c r="H122" s="3">
        <v>4</v>
      </c>
      <c r="I122" s="20">
        <f>'Sklady Rekapitulace '!$C$45</f>
        <v>0</v>
      </c>
      <c r="J122" s="5">
        <f t="shared" ref="J122:J123" si="29">H122*I122</f>
        <v>0</v>
      </c>
    </row>
    <row r="123" spans="1:10" x14ac:dyDescent="0.2">
      <c r="A123" s="2"/>
      <c r="B123" s="24"/>
      <c r="C123" s="42"/>
      <c r="D123" s="3"/>
      <c r="E123" s="43"/>
      <c r="F123" s="2" t="s">
        <v>28</v>
      </c>
      <c r="G123" s="3" t="s">
        <v>70</v>
      </c>
      <c r="H123" s="3">
        <v>1</v>
      </c>
      <c r="I123" s="20">
        <f>'Sklady Rekapitulace '!$C$46</f>
        <v>0</v>
      </c>
      <c r="J123" s="5">
        <f t="shared" si="29"/>
        <v>0</v>
      </c>
    </row>
    <row r="124" spans="1:10" ht="13.5" thickBot="1" x14ac:dyDescent="0.25">
      <c r="A124" s="12"/>
      <c r="B124" s="44"/>
      <c r="C124" s="45" t="s">
        <v>197</v>
      </c>
      <c r="D124" s="46"/>
      <c r="E124" s="47"/>
      <c r="F124" s="48"/>
      <c r="G124" s="46"/>
      <c r="H124" s="46"/>
      <c r="I124" s="21"/>
      <c r="J124" s="7">
        <f>SUM(J121:J123)</f>
        <v>0</v>
      </c>
    </row>
    <row r="125" spans="1:10" x14ac:dyDescent="0.2">
      <c r="A125" s="15"/>
      <c r="B125" s="51" t="s">
        <v>105</v>
      </c>
      <c r="C125" s="52" t="s">
        <v>222</v>
      </c>
      <c r="D125" s="53">
        <v>5</v>
      </c>
      <c r="E125" s="54">
        <v>43724</v>
      </c>
      <c r="F125" s="15" t="s">
        <v>26</v>
      </c>
      <c r="G125" s="53" t="s">
        <v>70</v>
      </c>
      <c r="H125" s="53">
        <v>1</v>
      </c>
      <c r="I125" s="20">
        <f>'Sklady Rekapitulace '!$C$44</f>
        <v>0</v>
      </c>
      <c r="J125" s="8">
        <f>H125*I125</f>
        <v>0</v>
      </c>
    </row>
    <row r="126" spans="1:10" x14ac:dyDescent="0.2">
      <c r="A126" s="2"/>
      <c r="B126" s="24"/>
      <c r="C126" s="42"/>
      <c r="D126" s="3"/>
      <c r="E126" s="43"/>
      <c r="F126" s="2" t="s">
        <v>27</v>
      </c>
      <c r="G126" s="3" t="s">
        <v>72</v>
      </c>
      <c r="H126" s="3">
        <v>7</v>
      </c>
      <c r="I126" s="20">
        <f>'Sklady Rekapitulace '!$C$45</f>
        <v>0</v>
      </c>
      <c r="J126" s="5">
        <f t="shared" ref="J126:J127" si="30">H126*I126</f>
        <v>0</v>
      </c>
    </row>
    <row r="127" spans="1:10" x14ac:dyDescent="0.2">
      <c r="A127" s="2"/>
      <c r="B127" s="24"/>
      <c r="C127" s="42"/>
      <c r="D127" s="3"/>
      <c r="E127" s="43"/>
      <c r="F127" s="2" t="s">
        <v>28</v>
      </c>
      <c r="G127" s="3" t="s">
        <v>70</v>
      </c>
      <c r="H127" s="3">
        <v>1</v>
      </c>
      <c r="I127" s="20">
        <f>'Sklady Rekapitulace '!$C$46</f>
        <v>0</v>
      </c>
      <c r="J127" s="5">
        <f t="shared" si="30"/>
        <v>0</v>
      </c>
    </row>
    <row r="128" spans="1:10" ht="13.5" thickBot="1" x14ac:dyDescent="0.25">
      <c r="A128" s="12"/>
      <c r="B128" s="44"/>
      <c r="C128" s="45" t="s">
        <v>197</v>
      </c>
      <c r="D128" s="46"/>
      <c r="E128" s="47"/>
      <c r="F128" s="48"/>
      <c r="G128" s="46"/>
      <c r="H128" s="46"/>
      <c r="I128" s="21"/>
      <c r="J128" s="7">
        <f>SUM(J125:J127)</f>
        <v>0</v>
      </c>
    </row>
    <row r="129" spans="1:10" x14ac:dyDescent="0.2">
      <c r="A129" s="2"/>
      <c r="B129" s="55" t="s">
        <v>223</v>
      </c>
      <c r="C129" s="10" t="s">
        <v>224</v>
      </c>
      <c r="D129" s="3">
        <v>5</v>
      </c>
      <c r="E129" s="54">
        <v>43724</v>
      </c>
      <c r="F129" s="2" t="s">
        <v>26</v>
      </c>
      <c r="G129" s="3" t="s">
        <v>70</v>
      </c>
      <c r="H129" s="3">
        <v>1</v>
      </c>
      <c r="I129" s="20">
        <f>'Sklady Rekapitulace '!$C$44</f>
        <v>0</v>
      </c>
      <c r="J129" s="5">
        <f>H129*I129</f>
        <v>0</v>
      </c>
    </row>
    <row r="130" spans="1:10" x14ac:dyDescent="0.2">
      <c r="A130" s="2"/>
      <c r="B130" s="24"/>
      <c r="C130" s="42"/>
      <c r="D130" s="3"/>
      <c r="E130" s="43"/>
      <c r="F130" s="2" t="s">
        <v>27</v>
      </c>
      <c r="G130" s="3" t="s">
        <v>72</v>
      </c>
      <c r="H130" s="3">
        <v>7</v>
      </c>
      <c r="I130" s="20">
        <f>'Sklady Rekapitulace '!$C$45</f>
        <v>0</v>
      </c>
      <c r="J130" s="5">
        <f t="shared" ref="J130:J131" si="31">H130*I130</f>
        <v>0</v>
      </c>
    </row>
    <row r="131" spans="1:10" x14ac:dyDescent="0.2">
      <c r="A131" s="2"/>
      <c r="B131" s="24"/>
      <c r="C131" s="42"/>
      <c r="D131" s="3"/>
      <c r="E131" s="43"/>
      <c r="F131" s="2" t="s">
        <v>28</v>
      </c>
      <c r="G131" s="3" t="s">
        <v>70</v>
      </c>
      <c r="H131" s="3">
        <v>1</v>
      </c>
      <c r="I131" s="20">
        <f>'Sklady Rekapitulace '!$C$46</f>
        <v>0</v>
      </c>
      <c r="J131" s="5">
        <f t="shared" si="31"/>
        <v>0</v>
      </c>
    </row>
    <row r="132" spans="1:10" ht="13.5" thickBot="1" x14ac:dyDescent="0.25">
      <c r="A132" s="12"/>
      <c r="B132" s="44"/>
      <c r="C132" s="45" t="s">
        <v>197</v>
      </c>
      <c r="D132" s="46"/>
      <c r="E132" s="47"/>
      <c r="F132" s="48"/>
      <c r="G132" s="46"/>
      <c r="H132" s="46"/>
      <c r="I132" s="21"/>
      <c r="J132" s="7">
        <f>SUM(J129:J131)</f>
        <v>0</v>
      </c>
    </row>
    <row r="133" spans="1:10" x14ac:dyDescent="0.2">
      <c r="A133" s="15"/>
      <c r="B133" s="51" t="s">
        <v>225</v>
      </c>
      <c r="C133" s="52" t="s">
        <v>226</v>
      </c>
      <c r="D133" s="53">
        <v>5</v>
      </c>
      <c r="E133" s="54">
        <v>43724</v>
      </c>
      <c r="F133" s="15" t="s">
        <v>26</v>
      </c>
      <c r="G133" s="53" t="s">
        <v>70</v>
      </c>
      <c r="H133" s="53">
        <v>1</v>
      </c>
      <c r="I133" s="20">
        <f>'Sklady Rekapitulace '!$C$44</f>
        <v>0</v>
      </c>
      <c r="J133" s="8">
        <f>H133*I133</f>
        <v>0</v>
      </c>
    </row>
    <row r="134" spans="1:10" x14ac:dyDescent="0.2">
      <c r="A134" s="2"/>
      <c r="B134" s="24"/>
      <c r="C134" s="42"/>
      <c r="D134" s="3"/>
      <c r="E134" s="43"/>
      <c r="F134" s="2" t="s">
        <v>27</v>
      </c>
      <c r="G134" s="3" t="s">
        <v>72</v>
      </c>
      <c r="H134" s="3">
        <v>2</v>
      </c>
      <c r="I134" s="20">
        <f>'Sklady Rekapitulace '!$C$45</f>
        <v>0</v>
      </c>
      <c r="J134" s="5">
        <f t="shared" ref="J134:J135" si="32">H134*I134</f>
        <v>0</v>
      </c>
    </row>
    <row r="135" spans="1:10" x14ac:dyDescent="0.2">
      <c r="A135" s="2"/>
      <c r="B135" s="24"/>
      <c r="C135" s="42"/>
      <c r="D135" s="3"/>
      <c r="E135" s="43"/>
      <c r="F135" s="2" t="s">
        <v>28</v>
      </c>
      <c r="G135" s="3" t="s">
        <v>70</v>
      </c>
      <c r="H135" s="3">
        <v>1</v>
      </c>
      <c r="I135" s="20">
        <f>'Sklady Rekapitulace '!$C$46</f>
        <v>0</v>
      </c>
      <c r="J135" s="5">
        <f t="shared" si="32"/>
        <v>0</v>
      </c>
    </row>
    <row r="136" spans="1:10" ht="13.5" thickBot="1" x14ac:dyDescent="0.25">
      <c r="A136" s="12"/>
      <c r="B136" s="44"/>
      <c r="C136" s="45" t="s">
        <v>197</v>
      </c>
      <c r="D136" s="46"/>
      <c r="E136" s="47"/>
      <c r="F136" s="48"/>
      <c r="G136" s="46"/>
      <c r="H136" s="46"/>
      <c r="I136" s="21"/>
      <c r="J136" s="7">
        <f>SUM(J133:J135)</f>
        <v>0</v>
      </c>
    </row>
    <row r="137" spans="1:10" x14ac:dyDescent="0.2">
      <c r="A137" s="2"/>
      <c r="B137" s="55" t="s">
        <v>97</v>
      </c>
      <c r="C137" s="10" t="s">
        <v>227</v>
      </c>
      <c r="D137" s="3">
        <v>5</v>
      </c>
      <c r="E137" s="43">
        <v>44008</v>
      </c>
      <c r="F137" s="2" t="s">
        <v>26</v>
      </c>
      <c r="G137" s="3" t="s">
        <v>70</v>
      </c>
      <c r="H137" s="3">
        <v>1</v>
      </c>
      <c r="I137" s="20">
        <f>'Sklady Rekapitulace '!$C$44</f>
        <v>0</v>
      </c>
      <c r="J137" s="5">
        <f>H137*I137</f>
        <v>0</v>
      </c>
    </row>
    <row r="138" spans="1:10" x14ac:dyDescent="0.2">
      <c r="A138" s="2"/>
      <c r="B138" s="24"/>
      <c r="C138" s="42"/>
      <c r="D138" s="3"/>
      <c r="E138" s="43"/>
      <c r="F138" s="2" t="s">
        <v>27</v>
      </c>
      <c r="G138" s="3" t="s">
        <v>72</v>
      </c>
      <c r="H138" s="3">
        <v>5</v>
      </c>
      <c r="I138" s="20">
        <f>'Sklady Rekapitulace '!$C$45</f>
        <v>0</v>
      </c>
      <c r="J138" s="5">
        <f t="shared" ref="J138:J139" si="33">H138*I138</f>
        <v>0</v>
      </c>
    </row>
    <row r="139" spans="1:10" x14ac:dyDescent="0.2">
      <c r="A139" s="2"/>
      <c r="B139" s="24"/>
      <c r="C139" s="42"/>
      <c r="D139" s="3"/>
      <c r="E139" s="43"/>
      <c r="F139" s="2" t="s">
        <v>28</v>
      </c>
      <c r="G139" s="3" t="s">
        <v>70</v>
      </c>
      <c r="H139" s="3">
        <v>1</v>
      </c>
      <c r="I139" s="20">
        <f>'Sklady Rekapitulace '!$C$46</f>
        <v>0</v>
      </c>
      <c r="J139" s="5">
        <f t="shared" si="33"/>
        <v>0</v>
      </c>
    </row>
    <row r="140" spans="1:10" ht="13.5" thickBot="1" x14ac:dyDescent="0.25">
      <c r="A140" s="12"/>
      <c r="B140" s="44"/>
      <c r="C140" s="45" t="s">
        <v>197</v>
      </c>
      <c r="D140" s="46"/>
      <c r="E140" s="47"/>
      <c r="F140" s="48"/>
      <c r="G140" s="46"/>
      <c r="H140" s="46"/>
      <c r="I140" s="21"/>
      <c r="J140" s="7">
        <f>SUM(J137:J139)</f>
        <v>0</v>
      </c>
    </row>
    <row r="141" spans="1:10" x14ac:dyDescent="0.2">
      <c r="A141" s="15"/>
      <c r="B141" s="51" t="s">
        <v>228</v>
      </c>
      <c r="C141" s="52" t="s">
        <v>229</v>
      </c>
      <c r="D141" s="53">
        <v>5</v>
      </c>
      <c r="E141" s="43">
        <v>44008</v>
      </c>
      <c r="F141" s="15" t="s">
        <v>26</v>
      </c>
      <c r="G141" s="53" t="s">
        <v>70</v>
      </c>
      <c r="H141" s="53">
        <v>1</v>
      </c>
      <c r="I141" s="20">
        <f>'Sklady Rekapitulace '!$C$44</f>
        <v>0</v>
      </c>
      <c r="J141" s="8">
        <f>H141*I141</f>
        <v>0</v>
      </c>
    </row>
    <row r="142" spans="1:10" x14ac:dyDescent="0.2">
      <c r="A142" s="2"/>
      <c r="B142" s="24"/>
      <c r="C142" s="42"/>
      <c r="D142" s="3"/>
      <c r="E142" s="43"/>
      <c r="F142" s="2" t="s">
        <v>27</v>
      </c>
      <c r="G142" s="3" t="s">
        <v>72</v>
      </c>
      <c r="H142" s="3">
        <v>5</v>
      </c>
      <c r="I142" s="20">
        <f>'Sklady Rekapitulace '!$C$45</f>
        <v>0</v>
      </c>
      <c r="J142" s="5">
        <f t="shared" ref="J142:J143" si="34">H142*I142</f>
        <v>0</v>
      </c>
    </row>
    <row r="143" spans="1:10" x14ac:dyDescent="0.2">
      <c r="A143" s="2"/>
      <c r="B143" s="24"/>
      <c r="C143" s="42"/>
      <c r="D143" s="3"/>
      <c r="E143" s="43"/>
      <c r="F143" s="2" t="s">
        <v>28</v>
      </c>
      <c r="G143" s="3" t="s">
        <v>70</v>
      </c>
      <c r="H143" s="3">
        <v>1</v>
      </c>
      <c r="I143" s="20">
        <f>'Sklady Rekapitulace '!$C$46</f>
        <v>0</v>
      </c>
      <c r="J143" s="5">
        <f t="shared" si="34"/>
        <v>0</v>
      </c>
    </row>
    <row r="144" spans="1:10" ht="13.5" thickBot="1" x14ac:dyDescent="0.25">
      <c r="A144" s="12"/>
      <c r="B144" s="44"/>
      <c r="C144" s="45" t="s">
        <v>197</v>
      </c>
      <c r="D144" s="46"/>
      <c r="E144" s="47"/>
      <c r="F144" s="48"/>
      <c r="G144" s="46"/>
      <c r="H144" s="46"/>
      <c r="I144" s="21"/>
      <c r="J144" s="7">
        <f>SUM(J141:J143)</f>
        <v>0</v>
      </c>
    </row>
    <row r="145" spans="1:10" x14ac:dyDescent="0.2">
      <c r="A145" s="2"/>
      <c r="B145" s="55" t="s">
        <v>84</v>
      </c>
      <c r="C145" s="10" t="s">
        <v>230</v>
      </c>
      <c r="D145" s="3">
        <v>5</v>
      </c>
      <c r="E145" s="43">
        <v>44008</v>
      </c>
      <c r="F145" s="2" t="s">
        <v>26</v>
      </c>
      <c r="G145" s="3" t="s">
        <v>70</v>
      </c>
      <c r="H145" s="3">
        <v>1</v>
      </c>
      <c r="I145" s="20">
        <f>'Sklady Rekapitulace '!$C$44</f>
        <v>0</v>
      </c>
      <c r="J145" s="5">
        <f>H145*I145</f>
        <v>0</v>
      </c>
    </row>
    <row r="146" spans="1:10" x14ac:dyDescent="0.2">
      <c r="A146" s="2"/>
      <c r="B146" s="24"/>
      <c r="C146" s="42"/>
      <c r="D146" s="3"/>
      <c r="E146" s="43"/>
      <c r="F146" s="2" t="s">
        <v>27</v>
      </c>
      <c r="G146" s="3" t="s">
        <v>72</v>
      </c>
      <c r="H146" s="3">
        <v>2</v>
      </c>
      <c r="I146" s="20">
        <f>'Sklady Rekapitulace '!$C$45</f>
        <v>0</v>
      </c>
      <c r="J146" s="5">
        <f t="shared" ref="J146:J147" si="35">H146*I146</f>
        <v>0</v>
      </c>
    </row>
    <row r="147" spans="1:10" x14ac:dyDescent="0.2">
      <c r="A147" s="2"/>
      <c r="B147" s="24"/>
      <c r="C147" s="42"/>
      <c r="D147" s="3"/>
      <c r="E147" s="43"/>
      <c r="F147" s="2" t="s">
        <v>28</v>
      </c>
      <c r="G147" s="3" t="s">
        <v>70</v>
      </c>
      <c r="H147" s="3">
        <v>1</v>
      </c>
      <c r="I147" s="20">
        <f>'Sklady Rekapitulace '!$C$46</f>
        <v>0</v>
      </c>
      <c r="J147" s="5">
        <f t="shared" si="35"/>
        <v>0</v>
      </c>
    </row>
    <row r="148" spans="1:10" ht="13.5" thickBot="1" x14ac:dyDescent="0.25">
      <c r="A148" s="12"/>
      <c r="B148" s="44"/>
      <c r="C148" s="45" t="s">
        <v>197</v>
      </c>
      <c r="D148" s="46"/>
      <c r="E148" s="47"/>
      <c r="F148" s="48"/>
      <c r="G148" s="46"/>
      <c r="H148" s="46"/>
      <c r="I148" s="21"/>
      <c r="J148" s="7">
        <f>SUM(J145:J147)</f>
        <v>0</v>
      </c>
    </row>
    <row r="149" spans="1:10" x14ac:dyDescent="0.2">
      <c r="A149" s="15"/>
      <c r="B149" s="51" t="s">
        <v>86</v>
      </c>
      <c r="C149" s="52" t="s">
        <v>231</v>
      </c>
      <c r="D149" s="53">
        <v>5</v>
      </c>
      <c r="E149" s="43">
        <v>44008</v>
      </c>
      <c r="F149" s="15" t="s">
        <v>26</v>
      </c>
      <c r="G149" s="53" t="s">
        <v>70</v>
      </c>
      <c r="H149" s="53">
        <v>1</v>
      </c>
      <c r="I149" s="20">
        <f>'Sklady Rekapitulace '!$C$44</f>
        <v>0</v>
      </c>
      <c r="J149" s="8">
        <f>H149*I149</f>
        <v>0</v>
      </c>
    </row>
    <row r="150" spans="1:10" x14ac:dyDescent="0.2">
      <c r="A150" s="2"/>
      <c r="B150" s="24"/>
      <c r="C150" s="42"/>
      <c r="D150" s="3"/>
      <c r="E150" s="43"/>
      <c r="F150" s="2" t="s">
        <v>27</v>
      </c>
      <c r="G150" s="3" t="s">
        <v>72</v>
      </c>
      <c r="H150" s="3">
        <v>3</v>
      </c>
      <c r="I150" s="20">
        <f>'Sklady Rekapitulace '!$C$45</f>
        <v>0</v>
      </c>
      <c r="J150" s="5">
        <f t="shared" ref="J150:J151" si="36">H150*I150</f>
        <v>0</v>
      </c>
    </row>
    <row r="151" spans="1:10" x14ac:dyDescent="0.2">
      <c r="A151" s="2"/>
      <c r="B151" s="24"/>
      <c r="C151" s="42"/>
      <c r="D151" s="3"/>
      <c r="E151" s="43"/>
      <c r="F151" s="2" t="s">
        <v>28</v>
      </c>
      <c r="G151" s="3" t="s">
        <v>70</v>
      </c>
      <c r="H151" s="3">
        <v>1</v>
      </c>
      <c r="I151" s="20">
        <f>'Sklady Rekapitulace '!$C$46</f>
        <v>0</v>
      </c>
      <c r="J151" s="5">
        <f t="shared" si="36"/>
        <v>0</v>
      </c>
    </row>
    <row r="152" spans="1:10" ht="13.5" thickBot="1" x14ac:dyDescent="0.25">
      <c r="A152" s="12"/>
      <c r="B152" s="44"/>
      <c r="C152" s="45" t="s">
        <v>197</v>
      </c>
      <c r="D152" s="46"/>
      <c r="E152" s="47"/>
      <c r="F152" s="48"/>
      <c r="G152" s="46"/>
      <c r="H152" s="46"/>
      <c r="I152" s="21"/>
      <c r="J152" s="7">
        <f>SUM(J149:J151)</f>
        <v>0</v>
      </c>
    </row>
    <row r="153" spans="1:10" x14ac:dyDescent="0.2">
      <c r="A153" s="2"/>
      <c r="B153" s="55" t="s">
        <v>91</v>
      </c>
      <c r="C153" s="10" t="s">
        <v>92</v>
      </c>
      <c r="D153" s="3">
        <v>5</v>
      </c>
      <c r="E153" s="43">
        <v>44008</v>
      </c>
      <c r="F153" s="2" t="s">
        <v>26</v>
      </c>
      <c r="G153" s="3" t="s">
        <v>70</v>
      </c>
      <c r="H153" s="3">
        <v>1</v>
      </c>
      <c r="I153" s="20">
        <f>'Sklady Rekapitulace '!$C$44</f>
        <v>0</v>
      </c>
      <c r="J153" s="5">
        <f>H153*I153</f>
        <v>0</v>
      </c>
    </row>
    <row r="154" spans="1:10" x14ac:dyDescent="0.2">
      <c r="A154" s="2"/>
      <c r="B154" s="24"/>
      <c r="C154" s="42"/>
      <c r="D154" s="3"/>
      <c r="E154" s="43"/>
      <c r="F154" s="2" t="s">
        <v>27</v>
      </c>
      <c r="G154" s="3" t="s">
        <v>72</v>
      </c>
      <c r="H154" s="3">
        <v>11</v>
      </c>
      <c r="I154" s="20">
        <f>'Sklady Rekapitulace '!$C$45</f>
        <v>0</v>
      </c>
      <c r="J154" s="5">
        <f t="shared" ref="J154:J155" si="37">H154*I154</f>
        <v>0</v>
      </c>
    </row>
    <row r="155" spans="1:10" x14ac:dyDescent="0.2">
      <c r="A155" s="2"/>
      <c r="B155" s="24"/>
      <c r="C155" s="42"/>
      <c r="D155" s="3"/>
      <c r="E155" s="43"/>
      <c r="F155" s="2" t="s">
        <v>28</v>
      </c>
      <c r="G155" s="3" t="s">
        <v>70</v>
      </c>
      <c r="H155" s="3">
        <v>1</v>
      </c>
      <c r="I155" s="20">
        <f>'Sklady Rekapitulace '!$C$46</f>
        <v>0</v>
      </c>
      <c r="J155" s="5">
        <f t="shared" si="37"/>
        <v>0</v>
      </c>
    </row>
    <row r="156" spans="1:10" ht="13.5" thickBot="1" x14ac:dyDescent="0.25">
      <c r="A156" s="12"/>
      <c r="B156" s="44"/>
      <c r="C156" s="45" t="s">
        <v>197</v>
      </c>
      <c r="D156" s="46"/>
      <c r="E156" s="47"/>
      <c r="F156" s="48"/>
      <c r="G156" s="46"/>
      <c r="H156" s="46"/>
      <c r="I156" s="21"/>
      <c r="J156" s="7">
        <f>SUM(J153:J155)</f>
        <v>0</v>
      </c>
    </row>
    <row r="157" spans="1:10" x14ac:dyDescent="0.2">
      <c r="A157" s="15"/>
      <c r="B157" s="51" t="s">
        <v>232</v>
      </c>
      <c r="C157" s="52" t="s">
        <v>233</v>
      </c>
      <c r="D157" s="53">
        <v>5</v>
      </c>
      <c r="E157" s="43">
        <v>44008</v>
      </c>
      <c r="F157" s="15" t="s">
        <v>26</v>
      </c>
      <c r="G157" s="53" t="s">
        <v>70</v>
      </c>
      <c r="H157" s="53">
        <v>1</v>
      </c>
      <c r="I157" s="20">
        <f>'Sklady Rekapitulace '!$C$44</f>
        <v>0</v>
      </c>
      <c r="J157" s="8">
        <f>H157*I157</f>
        <v>0</v>
      </c>
    </row>
    <row r="158" spans="1:10" x14ac:dyDescent="0.2">
      <c r="A158" s="2"/>
      <c r="B158" s="24"/>
      <c r="C158" s="42"/>
      <c r="D158" s="3"/>
      <c r="E158" s="43"/>
      <c r="F158" s="2" t="s">
        <v>27</v>
      </c>
      <c r="G158" s="3" t="s">
        <v>72</v>
      </c>
      <c r="H158" s="3">
        <v>2</v>
      </c>
      <c r="I158" s="20">
        <f>'Sklady Rekapitulace '!$C$45</f>
        <v>0</v>
      </c>
      <c r="J158" s="5">
        <f t="shared" ref="J158:J159" si="38">H158*I158</f>
        <v>0</v>
      </c>
    </row>
    <row r="159" spans="1:10" x14ac:dyDescent="0.2">
      <c r="A159" s="2"/>
      <c r="B159" s="24"/>
      <c r="C159" s="42"/>
      <c r="D159" s="3"/>
      <c r="E159" s="43"/>
      <c r="F159" s="2" t="s">
        <v>28</v>
      </c>
      <c r="G159" s="3" t="s">
        <v>70</v>
      </c>
      <c r="H159" s="3">
        <v>1</v>
      </c>
      <c r="I159" s="20">
        <f>'Sklady Rekapitulace '!$C$46</f>
        <v>0</v>
      </c>
      <c r="J159" s="5">
        <f t="shared" si="38"/>
        <v>0</v>
      </c>
    </row>
    <row r="160" spans="1:10" ht="13.5" thickBot="1" x14ac:dyDescent="0.25">
      <c r="A160" s="12"/>
      <c r="B160" s="44"/>
      <c r="C160" s="45" t="s">
        <v>197</v>
      </c>
      <c r="D160" s="46"/>
      <c r="E160" s="47"/>
      <c r="F160" s="48"/>
      <c r="G160" s="46"/>
      <c r="H160" s="46"/>
      <c r="I160" s="21"/>
      <c r="J160" s="7">
        <f>SUM(J157:J159)</f>
        <v>0</v>
      </c>
    </row>
    <row r="161" spans="1:10" x14ac:dyDescent="0.2">
      <c r="A161" s="2"/>
      <c r="B161" s="55" t="s">
        <v>114</v>
      </c>
      <c r="C161" s="10" t="s">
        <v>234</v>
      </c>
      <c r="D161" s="3">
        <v>5</v>
      </c>
      <c r="E161" s="43">
        <v>44008</v>
      </c>
      <c r="F161" s="2" t="s">
        <v>26</v>
      </c>
      <c r="G161" s="3" t="s">
        <v>70</v>
      </c>
      <c r="H161" s="3">
        <v>1</v>
      </c>
      <c r="I161" s="20">
        <f>'Sklady Rekapitulace '!$C$44</f>
        <v>0</v>
      </c>
      <c r="J161" s="5">
        <f>H161*I161</f>
        <v>0</v>
      </c>
    </row>
    <row r="162" spans="1:10" x14ac:dyDescent="0.2">
      <c r="A162" s="2"/>
      <c r="B162" s="24"/>
      <c r="C162" s="42"/>
      <c r="D162" s="3"/>
      <c r="E162" s="43"/>
      <c r="F162" s="2" t="s">
        <v>27</v>
      </c>
      <c r="G162" s="3" t="s">
        <v>72</v>
      </c>
      <c r="H162" s="3">
        <v>8</v>
      </c>
      <c r="I162" s="20">
        <f>'Sklady Rekapitulace '!$C$45</f>
        <v>0</v>
      </c>
      <c r="J162" s="5">
        <f t="shared" ref="J162:J163" si="39">H162*I162</f>
        <v>0</v>
      </c>
    </row>
    <row r="163" spans="1:10" x14ac:dyDescent="0.2">
      <c r="A163" s="2"/>
      <c r="B163" s="24"/>
      <c r="C163" s="42"/>
      <c r="D163" s="3"/>
      <c r="E163" s="43"/>
      <c r="F163" s="2" t="s">
        <v>28</v>
      </c>
      <c r="G163" s="3" t="s">
        <v>70</v>
      </c>
      <c r="H163" s="3">
        <v>1</v>
      </c>
      <c r="I163" s="20">
        <f>'Sklady Rekapitulace '!$C$46</f>
        <v>0</v>
      </c>
      <c r="J163" s="5">
        <f t="shared" si="39"/>
        <v>0</v>
      </c>
    </row>
    <row r="164" spans="1:10" ht="13.5" thickBot="1" x14ac:dyDescent="0.25">
      <c r="A164" s="12"/>
      <c r="B164" s="44"/>
      <c r="C164" s="45" t="s">
        <v>197</v>
      </c>
      <c r="D164" s="46"/>
      <c r="E164" s="47"/>
      <c r="F164" s="48"/>
      <c r="G164" s="46"/>
      <c r="H164" s="46"/>
      <c r="I164" s="21"/>
      <c r="J164" s="7">
        <f>SUM(J161:J163)</f>
        <v>0</v>
      </c>
    </row>
    <row r="165" spans="1:10" x14ac:dyDescent="0.2">
      <c r="A165" s="15"/>
      <c r="B165" s="51" t="s">
        <v>103</v>
      </c>
      <c r="C165" s="52" t="s">
        <v>235</v>
      </c>
      <c r="D165" s="53">
        <v>3</v>
      </c>
      <c r="E165" s="54">
        <v>44313</v>
      </c>
      <c r="F165" s="15" t="s">
        <v>26</v>
      </c>
      <c r="G165" s="53" t="s">
        <v>70</v>
      </c>
      <c r="H165" s="53">
        <v>1</v>
      </c>
      <c r="I165" s="20">
        <f>'Sklady Rekapitulace '!$C$44</f>
        <v>0</v>
      </c>
      <c r="J165" s="8">
        <f>H165*I165</f>
        <v>0</v>
      </c>
    </row>
    <row r="166" spans="1:10" x14ac:dyDescent="0.2">
      <c r="A166" s="2"/>
      <c r="B166" s="24"/>
      <c r="C166" s="42"/>
      <c r="D166" s="3"/>
      <c r="E166" s="43"/>
      <c r="F166" s="2" t="s">
        <v>27</v>
      </c>
      <c r="G166" s="3" t="s">
        <v>72</v>
      </c>
      <c r="H166" s="3">
        <v>4</v>
      </c>
      <c r="I166" s="20">
        <f>'Sklady Rekapitulace '!$C$45</f>
        <v>0</v>
      </c>
      <c r="J166" s="5">
        <f t="shared" ref="J166:J167" si="40">H166*I166</f>
        <v>0</v>
      </c>
    </row>
    <row r="167" spans="1:10" x14ac:dyDescent="0.2">
      <c r="A167" s="2"/>
      <c r="B167" s="24"/>
      <c r="C167" s="42"/>
      <c r="D167" s="3"/>
      <c r="E167" s="43"/>
      <c r="F167" s="2" t="s">
        <v>28</v>
      </c>
      <c r="G167" s="3" t="s">
        <v>70</v>
      </c>
      <c r="H167" s="3">
        <v>1</v>
      </c>
      <c r="I167" s="20">
        <f>'Sklady Rekapitulace '!$C$46</f>
        <v>0</v>
      </c>
      <c r="J167" s="5">
        <f t="shared" si="40"/>
        <v>0</v>
      </c>
    </row>
    <row r="168" spans="1:10" ht="13.5" thickBot="1" x14ac:dyDescent="0.25">
      <c r="A168" s="12"/>
      <c r="B168" s="44"/>
      <c r="C168" s="45" t="s">
        <v>197</v>
      </c>
      <c r="D168" s="46"/>
      <c r="E168" s="47"/>
      <c r="F168" s="48"/>
      <c r="G168" s="46"/>
      <c r="H168" s="46"/>
      <c r="I168" s="21"/>
      <c r="J168" s="7">
        <f>SUM(J165:J167)</f>
        <v>0</v>
      </c>
    </row>
  </sheetData>
  <sheetProtection algorithmName="SHA-512" hashValue="K14xUZsSv/fdzsH2WVCDaDtouJUsWEXLHo8zbNpjoiQLSmM+kmVJJ7HQ9YllaqA6Bd7oK6j1h8V4yv/g3RZnjA==" saltValue="m9orH/itVxIAWBuVF0gfcg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7E18F-D40D-4E7F-B423-7F1BAB17F795}">
  <sheetPr>
    <pageSetUpPr fitToPage="1"/>
  </sheetPr>
  <dimension ref="A1:J14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236</v>
      </c>
    </row>
    <row r="3" spans="1:10" ht="7.15" customHeight="1" x14ac:dyDescent="0.2"/>
    <row r="4" spans="1:10" ht="28.9" customHeight="1" thickBot="1" x14ac:dyDescent="0.25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15"/>
      <c r="B5" s="51" t="s">
        <v>237</v>
      </c>
      <c r="C5" s="52" t="s">
        <v>238</v>
      </c>
      <c r="D5" s="53">
        <v>1</v>
      </c>
      <c r="E5" s="54">
        <v>45134</v>
      </c>
      <c r="F5" s="15" t="s">
        <v>26</v>
      </c>
      <c r="G5" s="53" t="s">
        <v>70</v>
      </c>
      <c r="H5" s="53">
        <v>1</v>
      </c>
      <c r="I5" s="22">
        <f>'Sklady Rekapitulace '!$C$49</f>
        <v>0</v>
      </c>
      <c r="J5" s="8">
        <f>H5*I5</f>
        <v>0</v>
      </c>
    </row>
    <row r="6" spans="1:10" x14ac:dyDescent="0.2">
      <c r="A6" s="2"/>
      <c r="B6" s="24"/>
      <c r="C6" s="42"/>
      <c r="D6" s="3"/>
      <c r="E6" s="43"/>
      <c r="F6" s="2" t="s">
        <v>27</v>
      </c>
      <c r="G6" s="3" t="s">
        <v>72</v>
      </c>
      <c r="H6" s="3">
        <v>8</v>
      </c>
      <c r="I6" s="20">
        <f>'Sklady Rekapitulace '!$C$50</f>
        <v>0</v>
      </c>
      <c r="J6" s="5">
        <f t="shared" ref="J6:J7" si="0">H6*I6</f>
        <v>0</v>
      </c>
    </row>
    <row r="7" spans="1:10" x14ac:dyDescent="0.2">
      <c r="A7" s="2"/>
      <c r="B7" s="24"/>
      <c r="C7" s="42"/>
      <c r="D7" s="3"/>
      <c r="E7" s="43"/>
      <c r="F7" s="2" t="s">
        <v>28</v>
      </c>
      <c r="G7" s="3" t="s">
        <v>70</v>
      </c>
      <c r="H7" s="3">
        <v>1</v>
      </c>
      <c r="I7" s="20">
        <f>'Sklady Rekapitulace '!$C$51</f>
        <v>0</v>
      </c>
      <c r="J7" s="5">
        <f t="shared" si="0"/>
        <v>0</v>
      </c>
    </row>
    <row r="8" spans="1:10" ht="13.5" thickBot="1" x14ac:dyDescent="0.25">
      <c r="A8" s="12"/>
      <c r="B8" s="44"/>
      <c r="C8" s="45" t="s">
        <v>197</v>
      </c>
      <c r="D8" s="46"/>
      <c r="E8" s="47"/>
      <c r="F8" s="48"/>
      <c r="G8" s="46"/>
      <c r="H8" s="46"/>
      <c r="I8" s="21"/>
      <c r="J8" s="7">
        <f>SUM(J5:J7)</f>
        <v>0</v>
      </c>
    </row>
    <row r="9" spans="1:10" x14ac:dyDescent="0.2">
      <c r="A9" s="2"/>
      <c r="B9" s="55" t="s">
        <v>237</v>
      </c>
      <c r="C9" s="10" t="s">
        <v>239</v>
      </c>
      <c r="D9" s="3">
        <v>1</v>
      </c>
      <c r="E9" s="43">
        <v>45134</v>
      </c>
      <c r="F9" s="2" t="s">
        <v>26</v>
      </c>
      <c r="G9" s="3" t="s">
        <v>70</v>
      </c>
      <c r="H9" s="3">
        <v>1</v>
      </c>
      <c r="I9" s="20">
        <f>'Sklady Rekapitulace '!$C$49</f>
        <v>0</v>
      </c>
      <c r="J9" s="5">
        <f>H9*I9</f>
        <v>0</v>
      </c>
    </row>
    <row r="10" spans="1:10" x14ac:dyDescent="0.2">
      <c r="A10" s="2"/>
      <c r="B10" s="24"/>
      <c r="C10" s="42"/>
      <c r="D10" s="3"/>
      <c r="E10" s="43"/>
      <c r="F10" s="2" t="s">
        <v>27</v>
      </c>
      <c r="G10" s="3" t="s">
        <v>72</v>
      </c>
      <c r="H10" s="3">
        <v>31</v>
      </c>
      <c r="I10" s="20">
        <f>'Sklady Rekapitulace '!$C$50</f>
        <v>0</v>
      </c>
      <c r="J10" s="5">
        <f t="shared" ref="J10:J11" si="1">H10*I10</f>
        <v>0</v>
      </c>
    </row>
    <row r="11" spans="1:10" x14ac:dyDescent="0.2">
      <c r="A11" s="2"/>
      <c r="B11" s="24"/>
      <c r="C11" s="42"/>
      <c r="D11" s="3"/>
      <c r="E11" s="43"/>
      <c r="F11" s="2" t="s">
        <v>28</v>
      </c>
      <c r="G11" s="3" t="s">
        <v>70</v>
      </c>
      <c r="H11" s="3">
        <v>1</v>
      </c>
      <c r="I11" s="20">
        <f>'Sklady Rekapitulace '!$C$51</f>
        <v>0</v>
      </c>
      <c r="J11" s="5">
        <f t="shared" si="1"/>
        <v>0</v>
      </c>
    </row>
    <row r="12" spans="1:10" ht="13.5" thickBot="1" x14ac:dyDescent="0.25">
      <c r="A12" s="12"/>
      <c r="B12" s="44"/>
      <c r="C12" s="45" t="s">
        <v>197</v>
      </c>
      <c r="D12" s="46"/>
      <c r="E12" s="47"/>
      <c r="F12" s="48"/>
      <c r="G12" s="46"/>
      <c r="H12" s="46"/>
      <c r="I12" s="21"/>
      <c r="J12" s="7">
        <f>SUM(J9:J11)</f>
        <v>0</v>
      </c>
    </row>
    <row r="13" spans="1:10" x14ac:dyDescent="0.2">
      <c r="A13" s="15"/>
      <c r="B13" s="51" t="s">
        <v>240</v>
      </c>
      <c r="C13" s="52" t="s">
        <v>241</v>
      </c>
      <c r="D13" s="53">
        <v>1</v>
      </c>
      <c r="E13" s="43">
        <v>45134</v>
      </c>
      <c r="F13" s="15" t="s">
        <v>26</v>
      </c>
      <c r="G13" s="53" t="s">
        <v>70</v>
      </c>
      <c r="H13" s="53">
        <v>1</v>
      </c>
      <c r="I13" s="20">
        <f>'Sklady Rekapitulace '!$C$49</f>
        <v>0</v>
      </c>
      <c r="J13" s="8">
        <f>H13*I13</f>
        <v>0</v>
      </c>
    </row>
    <row r="14" spans="1:10" x14ac:dyDescent="0.2">
      <c r="A14" s="2"/>
      <c r="B14" s="24"/>
      <c r="C14" s="42"/>
      <c r="D14" s="3"/>
      <c r="E14" s="43"/>
      <c r="F14" s="2" t="s">
        <v>27</v>
      </c>
      <c r="G14" s="3" t="s">
        <v>72</v>
      </c>
      <c r="H14" s="3">
        <v>22</v>
      </c>
      <c r="I14" s="20">
        <f>'Sklady Rekapitulace '!$C$50</f>
        <v>0</v>
      </c>
      <c r="J14" s="5">
        <f t="shared" ref="J14:J15" si="2">H14*I14</f>
        <v>0</v>
      </c>
    </row>
    <row r="15" spans="1:10" x14ac:dyDescent="0.2">
      <c r="A15" s="2"/>
      <c r="B15" s="24"/>
      <c r="C15" s="42"/>
      <c r="D15" s="3"/>
      <c r="E15" s="43"/>
      <c r="F15" s="2" t="s">
        <v>28</v>
      </c>
      <c r="G15" s="3" t="s">
        <v>70</v>
      </c>
      <c r="H15" s="3">
        <v>1</v>
      </c>
      <c r="I15" s="20">
        <f>'Sklady Rekapitulace '!$C$51</f>
        <v>0</v>
      </c>
      <c r="J15" s="5">
        <f t="shared" si="2"/>
        <v>0</v>
      </c>
    </row>
    <row r="16" spans="1:10" ht="13.5" thickBot="1" x14ac:dyDescent="0.25">
      <c r="A16" s="12"/>
      <c r="B16" s="44"/>
      <c r="C16" s="45" t="s">
        <v>197</v>
      </c>
      <c r="D16" s="46"/>
      <c r="E16" s="47"/>
      <c r="F16" s="48"/>
      <c r="G16" s="46"/>
      <c r="H16" s="46"/>
      <c r="I16" s="21"/>
      <c r="J16" s="7">
        <f>SUM(J13:J15)</f>
        <v>0</v>
      </c>
    </row>
    <row r="17" spans="1:10" x14ac:dyDescent="0.2">
      <c r="A17" s="2"/>
      <c r="B17" s="55" t="s">
        <v>242</v>
      </c>
      <c r="C17" s="10" t="s">
        <v>243</v>
      </c>
      <c r="D17" s="3">
        <v>1</v>
      </c>
      <c r="E17" s="43">
        <v>45134</v>
      </c>
      <c r="F17" s="2" t="s">
        <v>26</v>
      </c>
      <c r="G17" s="3" t="s">
        <v>70</v>
      </c>
      <c r="H17" s="3">
        <v>1</v>
      </c>
      <c r="I17" s="20">
        <f>'Sklady Rekapitulace '!$C$49</f>
        <v>0</v>
      </c>
      <c r="J17" s="5">
        <f>H17*I17</f>
        <v>0</v>
      </c>
    </row>
    <row r="18" spans="1:10" x14ac:dyDescent="0.2">
      <c r="A18" s="2"/>
      <c r="B18" s="24"/>
      <c r="C18" s="42"/>
      <c r="D18" s="3"/>
      <c r="E18" s="43"/>
      <c r="F18" s="2" t="s">
        <v>27</v>
      </c>
      <c r="G18" s="3" t="s">
        <v>72</v>
      </c>
      <c r="H18" s="3">
        <v>13</v>
      </c>
      <c r="I18" s="20">
        <f>'Sklady Rekapitulace '!$C$50</f>
        <v>0</v>
      </c>
      <c r="J18" s="5">
        <f t="shared" ref="J18:J19" si="3">H18*I18</f>
        <v>0</v>
      </c>
    </row>
    <row r="19" spans="1:10" x14ac:dyDescent="0.2">
      <c r="A19" s="2"/>
      <c r="B19" s="24"/>
      <c r="C19" s="42"/>
      <c r="D19" s="3"/>
      <c r="E19" s="43"/>
      <c r="F19" s="2" t="s">
        <v>28</v>
      </c>
      <c r="G19" s="3" t="s">
        <v>70</v>
      </c>
      <c r="H19" s="3">
        <v>1</v>
      </c>
      <c r="I19" s="20">
        <f>'Sklady Rekapitulace '!$C$51</f>
        <v>0</v>
      </c>
      <c r="J19" s="5">
        <f t="shared" si="3"/>
        <v>0</v>
      </c>
    </row>
    <row r="20" spans="1:10" ht="13.5" thickBot="1" x14ac:dyDescent="0.25">
      <c r="A20" s="12"/>
      <c r="B20" s="44"/>
      <c r="C20" s="45" t="s">
        <v>197</v>
      </c>
      <c r="D20" s="46"/>
      <c r="E20" s="47"/>
      <c r="F20" s="48"/>
      <c r="G20" s="46"/>
      <c r="H20" s="46"/>
      <c r="I20" s="21"/>
      <c r="J20" s="7">
        <f>SUM(J17:J19)</f>
        <v>0</v>
      </c>
    </row>
    <row r="21" spans="1:10" x14ac:dyDescent="0.2">
      <c r="A21" s="15"/>
      <c r="B21" s="51" t="s">
        <v>244</v>
      </c>
      <c r="C21" s="52" t="s">
        <v>245</v>
      </c>
      <c r="D21" s="53">
        <v>1</v>
      </c>
      <c r="E21" s="43">
        <v>45134</v>
      </c>
      <c r="F21" s="15" t="s">
        <v>26</v>
      </c>
      <c r="G21" s="53" t="s">
        <v>70</v>
      </c>
      <c r="H21" s="53">
        <v>1</v>
      </c>
      <c r="I21" s="20">
        <f>'Sklady Rekapitulace '!$C$49</f>
        <v>0</v>
      </c>
      <c r="J21" s="8">
        <f>H21*I21</f>
        <v>0</v>
      </c>
    </row>
    <row r="22" spans="1:10" x14ac:dyDescent="0.2">
      <c r="A22" s="2"/>
      <c r="B22" s="24"/>
      <c r="C22" s="42"/>
      <c r="D22" s="3"/>
      <c r="E22" s="43"/>
      <c r="F22" s="2" t="s">
        <v>27</v>
      </c>
      <c r="G22" s="3" t="s">
        <v>72</v>
      </c>
      <c r="H22" s="3">
        <v>35</v>
      </c>
      <c r="I22" s="20">
        <f>'Sklady Rekapitulace '!$C$50</f>
        <v>0</v>
      </c>
      <c r="J22" s="5">
        <f t="shared" ref="J22:J23" si="4">H22*I22</f>
        <v>0</v>
      </c>
    </row>
    <row r="23" spans="1:10" x14ac:dyDescent="0.2">
      <c r="A23" s="2"/>
      <c r="B23" s="24"/>
      <c r="C23" s="42"/>
      <c r="D23" s="3"/>
      <c r="E23" s="43"/>
      <c r="F23" s="2" t="s">
        <v>28</v>
      </c>
      <c r="G23" s="3" t="s">
        <v>70</v>
      </c>
      <c r="H23" s="3">
        <v>1</v>
      </c>
      <c r="I23" s="20">
        <f>'Sklady Rekapitulace '!$C$51</f>
        <v>0</v>
      </c>
      <c r="J23" s="5">
        <f t="shared" si="4"/>
        <v>0</v>
      </c>
    </row>
    <row r="24" spans="1:10" ht="13.5" thickBot="1" x14ac:dyDescent="0.25">
      <c r="A24" s="12"/>
      <c r="B24" s="44"/>
      <c r="C24" s="45" t="s">
        <v>197</v>
      </c>
      <c r="D24" s="46"/>
      <c r="E24" s="47"/>
      <c r="F24" s="48"/>
      <c r="G24" s="46"/>
      <c r="H24" s="46"/>
      <c r="I24" s="21"/>
      <c r="J24" s="7">
        <f>SUM(J21:J23)</f>
        <v>0</v>
      </c>
    </row>
    <row r="25" spans="1:10" x14ac:dyDescent="0.2">
      <c r="A25" s="2"/>
      <c r="B25" s="55" t="s">
        <v>200</v>
      </c>
      <c r="C25" s="10" t="s">
        <v>149</v>
      </c>
      <c r="D25" s="3">
        <v>1</v>
      </c>
      <c r="E25" s="43">
        <v>45134</v>
      </c>
      <c r="F25" s="2" t="s">
        <v>26</v>
      </c>
      <c r="G25" s="3" t="s">
        <v>70</v>
      </c>
      <c r="H25" s="3">
        <v>1</v>
      </c>
      <c r="I25" s="20">
        <f>'Sklady Rekapitulace '!$C$49</f>
        <v>0</v>
      </c>
      <c r="J25" s="5">
        <f>H25*I25</f>
        <v>0</v>
      </c>
    </row>
    <row r="26" spans="1:10" x14ac:dyDescent="0.2">
      <c r="A26" s="2"/>
      <c r="B26" s="24"/>
      <c r="C26" s="42"/>
      <c r="D26" s="3"/>
      <c r="E26" s="43"/>
      <c r="F26" s="2" t="s">
        <v>27</v>
      </c>
      <c r="G26" s="3" t="s">
        <v>72</v>
      </c>
      <c r="H26" s="3">
        <v>30</v>
      </c>
      <c r="I26" s="20">
        <f>'Sklady Rekapitulace '!$C$50</f>
        <v>0</v>
      </c>
      <c r="J26" s="5">
        <f t="shared" ref="J26:J27" si="5">H26*I26</f>
        <v>0</v>
      </c>
    </row>
    <row r="27" spans="1:10" x14ac:dyDescent="0.2">
      <c r="A27" s="2"/>
      <c r="B27" s="24"/>
      <c r="C27" s="42"/>
      <c r="D27" s="3"/>
      <c r="E27" s="43"/>
      <c r="F27" s="2" t="s">
        <v>28</v>
      </c>
      <c r="G27" s="3" t="s">
        <v>70</v>
      </c>
      <c r="H27" s="3">
        <v>1</v>
      </c>
      <c r="I27" s="20">
        <f>'Sklady Rekapitulace '!$C$51</f>
        <v>0</v>
      </c>
      <c r="J27" s="5">
        <f t="shared" si="5"/>
        <v>0</v>
      </c>
    </row>
    <row r="28" spans="1:10" ht="13.5" thickBot="1" x14ac:dyDescent="0.25">
      <c r="A28" s="12"/>
      <c r="B28" s="44"/>
      <c r="C28" s="45" t="s">
        <v>197</v>
      </c>
      <c r="D28" s="46"/>
      <c r="E28" s="47"/>
      <c r="F28" s="48"/>
      <c r="G28" s="46"/>
      <c r="H28" s="46"/>
      <c r="I28" s="21"/>
      <c r="J28" s="7">
        <f>SUM(J25:J27)</f>
        <v>0</v>
      </c>
    </row>
    <row r="29" spans="1:10" x14ac:dyDescent="0.2">
      <c r="A29" s="15"/>
      <c r="B29" s="51" t="s">
        <v>171</v>
      </c>
      <c r="C29" s="10" t="s">
        <v>149</v>
      </c>
      <c r="D29" s="53">
        <v>1</v>
      </c>
      <c r="E29" s="43">
        <v>45134</v>
      </c>
      <c r="F29" s="15" t="s">
        <v>26</v>
      </c>
      <c r="G29" s="53" t="s">
        <v>70</v>
      </c>
      <c r="H29" s="53">
        <v>1</v>
      </c>
      <c r="I29" s="20">
        <f>'Sklady Rekapitulace '!$C$49</f>
        <v>0</v>
      </c>
      <c r="J29" s="8">
        <f>H29*I29</f>
        <v>0</v>
      </c>
    </row>
    <row r="30" spans="1:10" x14ac:dyDescent="0.2">
      <c r="A30" s="2"/>
      <c r="B30" s="24"/>
      <c r="C30" s="42"/>
      <c r="D30" s="3"/>
      <c r="E30" s="43"/>
      <c r="F30" s="2" t="s">
        <v>27</v>
      </c>
      <c r="G30" s="3" t="s">
        <v>72</v>
      </c>
      <c r="H30" s="3">
        <v>9</v>
      </c>
      <c r="I30" s="20">
        <f>'Sklady Rekapitulace '!$C$50</f>
        <v>0</v>
      </c>
      <c r="J30" s="5">
        <f t="shared" ref="J30:J31" si="6">H30*I30</f>
        <v>0</v>
      </c>
    </row>
    <row r="31" spans="1:10" x14ac:dyDescent="0.2">
      <c r="A31" s="2"/>
      <c r="B31" s="24"/>
      <c r="C31" s="42"/>
      <c r="D31" s="3"/>
      <c r="E31" s="43"/>
      <c r="F31" s="2" t="s">
        <v>28</v>
      </c>
      <c r="G31" s="3" t="s">
        <v>70</v>
      </c>
      <c r="H31" s="3">
        <v>1</v>
      </c>
      <c r="I31" s="20">
        <f>'Sklady Rekapitulace '!$C$51</f>
        <v>0</v>
      </c>
      <c r="J31" s="5">
        <f t="shared" si="6"/>
        <v>0</v>
      </c>
    </row>
    <row r="32" spans="1:10" ht="13.5" thickBot="1" x14ac:dyDescent="0.25">
      <c r="A32" s="12"/>
      <c r="B32" s="44"/>
      <c r="C32" s="45" t="s">
        <v>197</v>
      </c>
      <c r="D32" s="46"/>
      <c r="E32" s="47"/>
      <c r="F32" s="48"/>
      <c r="G32" s="46"/>
      <c r="H32" s="46"/>
      <c r="I32" s="21"/>
      <c r="J32" s="7">
        <f>SUM(J29:J31)</f>
        <v>0</v>
      </c>
    </row>
    <row r="33" spans="1:10" x14ac:dyDescent="0.2">
      <c r="A33" s="2"/>
      <c r="B33" s="51" t="s">
        <v>148</v>
      </c>
      <c r="C33" s="10" t="s">
        <v>149</v>
      </c>
      <c r="D33" s="3">
        <v>1</v>
      </c>
      <c r="E33" s="43">
        <v>45134</v>
      </c>
      <c r="F33" s="2" t="s">
        <v>26</v>
      </c>
      <c r="G33" s="3" t="s">
        <v>70</v>
      </c>
      <c r="H33" s="3">
        <v>1</v>
      </c>
      <c r="I33" s="20">
        <f>'Sklady Rekapitulace '!$C$49</f>
        <v>0</v>
      </c>
      <c r="J33" s="5">
        <f>H33*I33</f>
        <v>0</v>
      </c>
    </row>
    <row r="34" spans="1:10" x14ac:dyDescent="0.2">
      <c r="A34" s="2"/>
      <c r="B34" s="24"/>
      <c r="C34" s="42"/>
      <c r="D34" s="3"/>
      <c r="E34" s="43"/>
      <c r="F34" s="2" t="s">
        <v>27</v>
      </c>
      <c r="G34" s="3" t="s">
        <v>72</v>
      </c>
      <c r="H34" s="3">
        <v>10</v>
      </c>
      <c r="I34" s="20">
        <f>'Sklady Rekapitulace '!$C$50</f>
        <v>0</v>
      </c>
      <c r="J34" s="5">
        <f t="shared" ref="J34:J35" si="7">H34*I34</f>
        <v>0</v>
      </c>
    </row>
    <row r="35" spans="1:10" x14ac:dyDescent="0.2">
      <c r="A35" s="2"/>
      <c r="B35" s="24"/>
      <c r="C35" s="42"/>
      <c r="D35" s="3"/>
      <c r="E35" s="43"/>
      <c r="F35" s="2" t="s">
        <v>28</v>
      </c>
      <c r="G35" s="3" t="s">
        <v>70</v>
      </c>
      <c r="H35" s="3">
        <v>1</v>
      </c>
      <c r="I35" s="20">
        <f>'Sklady Rekapitulace '!$C$51</f>
        <v>0</v>
      </c>
      <c r="J35" s="5">
        <f t="shared" si="7"/>
        <v>0</v>
      </c>
    </row>
    <row r="36" spans="1:10" ht="13.5" thickBot="1" x14ac:dyDescent="0.25">
      <c r="A36" s="12"/>
      <c r="B36" s="44"/>
      <c r="C36" s="45" t="s">
        <v>197</v>
      </c>
      <c r="D36" s="46"/>
      <c r="E36" s="47"/>
      <c r="F36" s="48"/>
      <c r="G36" s="46"/>
      <c r="H36" s="46"/>
      <c r="I36" s="21"/>
      <c r="J36" s="7">
        <f>SUM(J33:J35)</f>
        <v>0</v>
      </c>
    </row>
    <row r="37" spans="1:10" x14ac:dyDescent="0.2">
      <c r="A37" s="15"/>
      <c r="B37" s="51" t="s">
        <v>120</v>
      </c>
      <c r="C37" s="52" t="s">
        <v>156</v>
      </c>
      <c r="D37" s="53">
        <v>1</v>
      </c>
      <c r="E37" s="43">
        <v>45134</v>
      </c>
      <c r="F37" s="15" t="s">
        <v>26</v>
      </c>
      <c r="G37" s="53" t="s">
        <v>70</v>
      </c>
      <c r="H37" s="53">
        <v>1</v>
      </c>
      <c r="I37" s="20">
        <f>'Sklady Rekapitulace '!$C$49</f>
        <v>0</v>
      </c>
      <c r="J37" s="8">
        <f>H37*I37</f>
        <v>0</v>
      </c>
    </row>
    <row r="38" spans="1:10" x14ac:dyDescent="0.2">
      <c r="A38" s="2"/>
      <c r="B38" s="24"/>
      <c r="C38" s="42"/>
      <c r="D38" s="3"/>
      <c r="E38" s="43"/>
      <c r="F38" s="2" t="s">
        <v>27</v>
      </c>
      <c r="G38" s="3" t="s">
        <v>72</v>
      </c>
      <c r="H38" s="3">
        <v>17</v>
      </c>
      <c r="I38" s="20">
        <f>'Sklady Rekapitulace '!$C$50</f>
        <v>0</v>
      </c>
      <c r="J38" s="5">
        <f t="shared" ref="J38:J39" si="8">H38*I38</f>
        <v>0</v>
      </c>
    </row>
    <row r="39" spans="1:10" x14ac:dyDescent="0.2">
      <c r="A39" s="2"/>
      <c r="B39" s="24"/>
      <c r="C39" s="42"/>
      <c r="D39" s="3"/>
      <c r="E39" s="43"/>
      <c r="F39" s="2" t="s">
        <v>28</v>
      </c>
      <c r="G39" s="3" t="s">
        <v>70</v>
      </c>
      <c r="H39" s="3">
        <v>1</v>
      </c>
      <c r="I39" s="20">
        <f>'Sklady Rekapitulace '!$C$51</f>
        <v>0</v>
      </c>
      <c r="J39" s="5">
        <f t="shared" si="8"/>
        <v>0</v>
      </c>
    </row>
    <row r="40" spans="1:10" ht="13.5" thickBot="1" x14ac:dyDescent="0.25">
      <c r="A40" s="12"/>
      <c r="B40" s="44"/>
      <c r="C40" s="45" t="s">
        <v>197</v>
      </c>
      <c r="D40" s="46"/>
      <c r="E40" s="47"/>
      <c r="F40" s="48"/>
      <c r="G40" s="46"/>
      <c r="H40" s="46"/>
      <c r="I40" s="21"/>
      <c r="J40" s="7">
        <f>SUM(J37:J39)</f>
        <v>0</v>
      </c>
    </row>
    <row r="41" spans="1:10" x14ac:dyDescent="0.2">
      <c r="A41" s="2"/>
      <c r="B41" s="55" t="s">
        <v>176</v>
      </c>
      <c r="C41" s="10" t="s">
        <v>246</v>
      </c>
      <c r="D41" s="3">
        <v>1</v>
      </c>
      <c r="E41" s="43">
        <v>45134</v>
      </c>
      <c r="F41" s="2" t="s">
        <v>26</v>
      </c>
      <c r="G41" s="3" t="s">
        <v>70</v>
      </c>
      <c r="H41" s="3">
        <v>1</v>
      </c>
      <c r="I41" s="20">
        <f>'Sklady Rekapitulace '!$C$49</f>
        <v>0</v>
      </c>
      <c r="J41" s="5">
        <f>H41*I41</f>
        <v>0</v>
      </c>
    </row>
    <row r="42" spans="1:10" x14ac:dyDescent="0.2">
      <c r="A42" s="2"/>
      <c r="B42" s="24"/>
      <c r="C42" s="42"/>
      <c r="D42" s="3"/>
      <c r="E42" s="43"/>
      <c r="F42" s="2" t="s">
        <v>27</v>
      </c>
      <c r="G42" s="3" t="s">
        <v>72</v>
      </c>
      <c r="H42" s="3">
        <v>13</v>
      </c>
      <c r="I42" s="20">
        <f>'Sklady Rekapitulace '!$C$50</f>
        <v>0</v>
      </c>
      <c r="J42" s="5">
        <f t="shared" ref="J42:J43" si="9">H42*I42</f>
        <v>0</v>
      </c>
    </row>
    <row r="43" spans="1:10" x14ac:dyDescent="0.2">
      <c r="A43" s="2"/>
      <c r="B43" s="24"/>
      <c r="C43" s="42"/>
      <c r="D43" s="3"/>
      <c r="E43" s="43"/>
      <c r="F43" s="2" t="s">
        <v>28</v>
      </c>
      <c r="G43" s="3" t="s">
        <v>70</v>
      </c>
      <c r="H43" s="3">
        <v>1</v>
      </c>
      <c r="I43" s="20">
        <f>'Sklady Rekapitulace '!$C$51</f>
        <v>0</v>
      </c>
      <c r="J43" s="5">
        <f t="shared" si="9"/>
        <v>0</v>
      </c>
    </row>
    <row r="44" spans="1:10" ht="13.5" thickBot="1" x14ac:dyDescent="0.25">
      <c r="A44" s="12"/>
      <c r="B44" s="44"/>
      <c r="C44" s="45" t="s">
        <v>197</v>
      </c>
      <c r="D44" s="46"/>
      <c r="E44" s="47"/>
      <c r="F44" s="48"/>
      <c r="G44" s="46"/>
      <c r="H44" s="46"/>
      <c r="I44" s="21"/>
      <c r="J44" s="7">
        <f>SUM(J41:J43)</f>
        <v>0</v>
      </c>
    </row>
    <row r="45" spans="1:10" x14ac:dyDescent="0.2">
      <c r="A45" s="15"/>
      <c r="B45" s="51" t="s">
        <v>180</v>
      </c>
      <c r="C45" s="10" t="s">
        <v>149</v>
      </c>
      <c r="D45" s="53">
        <v>1</v>
      </c>
      <c r="E45" s="43">
        <v>45134</v>
      </c>
      <c r="F45" s="15" t="s">
        <v>26</v>
      </c>
      <c r="G45" s="53" t="s">
        <v>70</v>
      </c>
      <c r="H45" s="53">
        <v>1</v>
      </c>
      <c r="I45" s="20">
        <f>'Sklady Rekapitulace '!$C$49</f>
        <v>0</v>
      </c>
      <c r="J45" s="8">
        <f>H45*I45</f>
        <v>0</v>
      </c>
    </row>
    <row r="46" spans="1:10" x14ac:dyDescent="0.2">
      <c r="A46" s="2"/>
      <c r="B46" s="24"/>
      <c r="C46" s="42"/>
      <c r="D46" s="3"/>
      <c r="E46" s="43"/>
      <c r="F46" s="2" t="s">
        <v>27</v>
      </c>
      <c r="G46" s="3" t="s">
        <v>72</v>
      </c>
      <c r="H46" s="3">
        <v>11</v>
      </c>
      <c r="I46" s="20">
        <f>'Sklady Rekapitulace '!$C$50</f>
        <v>0</v>
      </c>
      <c r="J46" s="5">
        <f t="shared" ref="J46:J47" si="10">H46*I46</f>
        <v>0</v>
      </c>
    </row>
    <row r="47" spans="1:10" x14ac:dyDescent="0.2">
      <c r="A47" s="2"/>
      <c r="B47" s="24"/>
      <c r="C47" s="42"/>
      <c r="D47" s="3"/>
      <c r="E47" s="43"/>
      <c r="F47" s="2" t="s">
        <v>28</v>
      </c>
      <c r="G47" s="3" t="s">
        <v>70</v>
      </c>
      <c r="H47" s="3">
        <v>1</v>
      </c>
      <c r="I47" s="20">
        <f>'Sklady Rekapitulace '!$C$51</f>
        <v>0</v>
      </c>
      <c r="J47" s="5">
        <f t="shared" si="10"/>
        <v>0</v>
      </c>
    </row>
    <row r="48" spans="1:10" ht="13.5" thickBot="1" x14ac:dyDescent="0.25">
      <c r="A48" s="12"/>
      <c r="B48" s="44"/>
      <c r="C48" s="45" t="s">
        <v>197</v>
      </c>
      <c r="D48" s="46"/>
      <c r="E48" s="47"/>
      <c r="F48" s="48"/>
      <c r="G48" s="46"/>
      <c r="H48" s="46"/>
      <c r="I48" s="21"/>
      <c r="J48" s="7">
        <f>SUM(J45:J47)</f>
        <v>0</v>
      </c>
    </row>
    <row r="49" spans="1:10" x14ac:dyDescent="0.2">
      <c r="A49" s="2"/>
      <c r="B49" s="55" t="s">
        <v>158</v>
      </c>
      <c r="C49" s="10" t="s">
        <v>247</v>
      </c>
      <c r="D49" s="3">
        <v>1</v>
      </c>
      <c r="E49" s="43">
        <v>45134</v>
      </c>
      <c r="F49" s="2" t="s">
        <v>26</v>
      </c>
      <c r="G49" s="3" t="s">
        <v>70</v>
      </c>
      <c r="H49" s="3">
        <v>1</v>
      </c>
      <c r="I49" s="20">
        <f>'Sklady Rekapitulace '!$C$49</f>
        <v>0</v>
      </c>
      <c r="J49" s="5">
        <f>H49*I49</f>
        <v>0</v>
      </c>
    </row>
    <row r="50" spans="1:10" x14ac:dyDescent="0.2">
      <c r="A50" s="2"/>
      <c r="B50" s="24"/>
      <c r="C50" s="42"/>
      <c r="D50" s="3"/>
      <c r="E50" s="43"/>
      <c r="F50" s="2" t="s">
        <v>27</v>
      </c>
      <c r="G50" s="3" t="s">
        <v>72</v>
      </c>
      <c r="H50" s="3">
        <v>8</v>
      </c>
      <c r="I50" s="20">
        <f>'Sklady Rekapitulace '!$C$50</f>
        <v>0</v>
      </c>
      <c r="J50" s="5">
        <f t="shared" ref="J50:J51" si="11">H50*I50</f>
        <v>0</v>
      </c>
    </row>
    <row r="51" spans="1:10" x14ac:dyDescent="0.2">
      <c r="A51" s="2"/>
      <c r="B51" s="24"/>
      <c r="C51" s="42"/>
      <c r="D51" s="3"/>
      <c r="E51" s="43"/>
      <c r="F51" s="2" t="s">
        <v>28</v>
      </c>
      <c r="G51" s="3" t="s">
        <v>70</v>
      </c>
      <c r="H51" s="3">
        <v>1</v>
      </c>
      <c r="I51" s="20">
        <f>'Sklady Rekapitulace '!$C$51</f>
        <v>0</v>
      </c>
      <c r="J51" s="5">
        <f t="shared" si="11"/>
        <v>0</v>
      </c>
    </row>
    <row r="52" spans="1:10" ht="13.5" thickBot="1" x14ac:dyDescent="0.25">
      <c r="A52" s="12"/>
      <c r="B52" s="44"/>
      <c r="C52" s="45" t="s">
        <v>197</v>
      </c>
      <c r="D52" s="46"/>
      <c r="E52" s="47"/>
      <c r="F52" s="48"/>
      <c r="G52" s="46"/>
      <c r="H52" s="46"/>
      <c r="I52" s="21"/>
      <c r="J52" s="7">
        <f>SUM(J49:J51)</f>
        <v>0</v>
      </c>
    </row>
    <row r="53" spans="1:10" x14ac:dyDescent="0.2">
      <c r="A53" s="15"/>
      <c r="B53" s="51" t="s">
        <v>160</v>
      </c>
      <c r="C53" s="10" t="s">
        <v>149</v>
      </c>
      <c r="D53" s="53">
        <v>1</v>
      </c>
      <c r="E53" s="43">
        <v>45134</v>
      </c>
      <c r="F53" s="15" t="s">
        <v>26</v>
      </c>
      <c r="G53" s="53" t="s">
        <v>70</v>
      </c>
      <c r="H53" s="53">
        <v>1</v>
      </c>
      <c r="I53" s="20">
        <f>'Sklady Rekapitulace '!$C$49</f>
        <v>0</v>
      </c>
      <c r="J53" s="8">
        <f>H53*I53</f>
        <v>0</v>
      </c>
    </row>
    <row r="54" spans="1:10" x14ac:dyDescent="0.2">
      <c r="A54" s="2"/>
      <c r="B54" s="24"/>
      <c r="C54" s="42"/>
      <c r="D54" s="3"/>
      <c r="E54" s="43"/>
      <c r="F54" s="2" t="s">
        <v>27</v>
      </c>
      <c r="G54" s="3" t="s">
        <v>72</v>
      </c>
      <c r="H54" s="3">
        <v>7</v>
      </c>
      <c r="I54" s="20">
        <f>'Sklady Rekapitulace '!$C$50</f>
        <v>0</v>
      </c>
      <c r="J54" s="5">
        <f t="shared" ref="J54:J55" si="12">H54*I54</f>
        <v>0</v>
      </c>
    </row>
    <row r="55" spans="1:10" x14ac:dyDescent="0.2">
      <c r="A55" s="2"/>
      <c r="B55" s="24"/>
      <c r="C55" s="42"/>
      <c r="D55" s="3"/>
      <c r="E55" s="43"/>
      <c r="F55" s="2" t="s">
        <v>28</v>
      </c>
      <c r="G55" s="3" t="s">
        <v>70</v>
      </c>
      <c r="H55" s="3">
        <v>1</v>
      </c>
      <c r="I55" s="20">
        <f>'Sklady Rekapitulace '!$C$51</f>
        <v>0</v>
      </c>
      <c r="J55" s="5">
        <f t="shared" si="12"/>
        <v>0</v>
      </c>
    </row>
    <row r="56" spans="1:10" ht="13.5" thickBot="1" x14ac:dyDescent="0.25">
      <c r="A56" s="12"/>
      <c r="B56" s="44"/>
      <c r="C56" s="45" t="s">
        <v>197</v>
      </c>
      <c r="D56" s="46"/>
      <c r="E56" s="47"/>
      <c r="F56" s="48"/>
      <c r="G56" s="46"/>
      <c r="H56" s="46"/>
      <c r="I56" s="21"/>
      <c r="J56" s="7">
        <f>SUM(J53:J55)</f>
        <v>0</v>
      </c>
    </row>
    <row r="57" spans="1:10" x14ac:dyDescent="0.2">
      <c r="A57" s="2"/>
      <c r="B57" s="55" t="s">
        <v>248</v>
      </c>
      <c r="C57" s="10" t="s">
        <v>249</v>
      </c>
      <c r="D57" s="3">
        <v>1</v>
      </c>
      <c r="E57" s="43">
        <v>45168</v>
      </c>
      <c r="F57" s="2" t="s">
        <v>26</v>
      </c>
      <c r="G57" s="3" t="s">
        <v>70</v>
      </c>
      <c r="H57" s="3">
        <v>1</v>
      </c>
      <c r="I57" s="20">
        <f>'Sklady Rekapitulace '!$C$49</f>
        <v>0</v>
      </c>
      <c r="J57" s="5">
        <f>H57*I57</f>
        <v>0</v>
      </c>
    </row>
    <row r="58" spans="1:10" x14ac:dyDescent="0.2">
      <c r="A58" s="2"/>
      <c r="B58" s="24"/>
      <c r="C58" s="42"/>
      <c r="D58" s="3"/>
      <c r="E58" s="43"/>
      <c r="F58" s="2" t="s">
        <v>27</v>
      </c>
      <c r="G58" s="3" t="s">
        <v>72</v>
      </c>
      <c r="H58" s="3">
        <v>22</v>
      </c>
      <c r="I58" s="20">
        <f>'Sklady Rekapitulace '!$C$50</f>
        <v>0</v>
      </c>
      <c r="J58" s="5">
        <f t="shared" ref="J58:J59" si="13">H58*I58</f>
        <v>0</v>
      </c>
    </row>
    <row r="59" spans="1:10" x14ac:dyDescent="0.2">
      <c r="A59" s="2"/>
      <c r="B59" s="24"/>
      <c r="C59" s="42"/>
      <c r="D59" s="3"/>
      <c r="E59" s="43"/>
      <c r="F59" s="2" t="s">
        <v>28</v>
      </c>
      <c r="G59" s="3" t="s">
        <v>70</v>
      </c>
      <c r="H59" s="3">
        <v>1</v>
      </c>
      <c r="I59" s="20">
        <f>'Sklady Rekapitulace '!$C$51</f>
        <v>0</v>
      </c>
      <c r="J59" s="5">
        <f t="shared" si="13"/>
        <v>0</v>
      </c>
    </row>
    <row r="60" spans="1:10" ht="13.5" thickBot="1" x14ac:dyDescent="0.25">
      <c r="A60" s="12"/>
      <c r="B60" s="44"/>
      <c r="C60" s="45" t="s">
        <v>197</v>
      </c>
      <c r="D60" s="46"/>
      <c r="E60" s="47"/>
      <c r="F60" s="48"/>
      <c r="G60" s="46"/>
      <c r="H60" s="46"/>
      <c r="I60" s="21"/>
      <c r="J60" s="7">
        <f>SUM(J57:J59)</f>
        <v>0</v>
      </c>
    </row>
    <row r="61" spans="1:10" x14ac:dyDescent="0.2">
      <c r="A61" s="15"/>
      <c r="B61" s="51" t="s">
        <v>250</v>
      </c>
      <c r="C61" s="52" t="s">
        <v>251</v>
      </c>
      <c r="D61" s="3">
        <v>1</v>
      </c>
      <c r="E61" s="43">
        <v>45168</v>
      </c>
      <c r="F61" s="15" t="s">
        <v>26</v>
      </c>
      <c r="G61" s="53" t="s">
        <v>70</v>
      </c>
      <c r="H61" s="53">
        <v>1</v>
      </c>
      <c r="I61" s="20">
        <f>'Sklady Rekapitulace '!$C$49</f>
        <v>0</v>
      </c>
      <c r="J61" s="8">
        <f>H61*I61</f>
        <v>0</v>
      </c>
    </row>
    <row r="62" spans="1:10" x14ac:dyDescent="0.2">
      <c r="A62" s="2"/>
      <c r="B62" s="24"/>
      <c r="C62" s="42"/>
      <c r="D62" s="3"/>
      <c r="E62" s="43"/>
      <c r="F62" s="2" t="s">
        <v>27</v>
      </c>
      <c r="G62" s="3" t="s">
        <v>72</v>
      </c>
      <c r="H62" s="3">
        <v>17</v>
      </c>
      <c r="I62" s="20">
        <f>'Sklady Rekapitulace '!$C$50</f>
        <v>0</v>
      </c>
      <c r="J62" s="5">
        <f t="shared" ref="J62:J63" si="14">H62*I62</f>
        <v>0</v>
      </c>
    </row>
    <row r="63" spans="1:10" x14ac:dyDescent="0.2">
      <c r="A63" s="2"/>
      <c r="B63" s="24"/>
      <c r="C63" s="42"/>
      <c r="D63" s="3"/>
      <c r="E63" s="43"/>
      <c r="F63" s="2" t="s">
        <v>28</v>
      </c>
      <c r="G63" s="3" t="s">
        <v>70</v>
      </c>
      <c r="H63" s="3">
        <v>1</v>
      </c>
      <c r="I63" s="20">
        <f>'Sklady Rekapitulace '!$C$51</f>
        <v>0</v>
      </c>
      <c r="J63" s="5">
        <f t="shared" si="14"/>
        <v>0</v>
      </c>
    </row>
    <row r="64" spans="1:10" ht="13.5" thickBot="1" x14ac:dyDescent="0.25">
      <c r="A64" s="12"/>
      <c r="B64" s="44"/>
      <c r="C64" s="45" t="s">
        <v>197</v>
      </c>
      <c r="D64" s="46"/>
      <c r="E64" s="47"/>
      <c r="F64" s="48"/>
      <c r="G64" s="46"/>
      <c r="H64" s="46"/>
      <c r="I64" s="21"/>
      <c r="J64" s="7">
        <f>SUM(J61:J63)</f>
        <v>0</v>
      </c>
    </row>
    <row r="65" spans="1:10" x14ac:dyDescent="0.2">
      <c r="A65" s="2"/>
      <c r="B65" s="55" t="s">
        <v>150</v>
      </c>
      <c r="C65" s="10" t="s">
        <v>149</v>
      </c>
      <c r="D65" s="3">
        <v>1</v>
      </c>
      <c r="E65" s="43">
        <v>45168</v>
      </c>
      <c r="F65" s="2" t="s">
        <v>26</v>
      </c>
      <c r="G65" s="3" t="s">
        <v>70</v>
      </c>
      <c r="H65" s="3">
        <v>1</v>
      </c>
      <c r="I65" s="20">
        <f>'Sklady Rekapitulace '!$C$49</f>
        <v>0</v>
      </c>
      <c r="J65" s="5">
        <f>H65*I65</f>
        <v>0</v>
      </c>
    </row>
    <row r="66" spans="1:10" x14ac:dyDescent="0.2">
      <c r="A66" s="2"/>
      <c r="B66" s="24"/>
      <c r="C66" s="42"/>
      <c r="D66" s="3"/>
      <c r="E66" s="43"/>
      <c r="F66" s="2" t="s">
        <v>27</v>
      </c>
      <c r="G66" s="3" t="s">
        <v>72</v>
      </c>
      <c r="H66" s="3">
        <v>16</v>
      </c>
      <c r="I66" s="20">
        <f>'Sklady Rekapitulace '!$C$50</f>
        <v>0</v>
      </c>
      <c r="J66" s="5">
        <f t="shared" ref="J66:J67" si="15">H66*I66</f>
        <v>0</v>
      </c>
    </row>
    <row r="67" spans="1:10" x14ac:dyDescent="0.2">
      <c r="A67" s="2"/>
      <c r="B67" s="24"/>
      <c r="C67" s="42"/>
      <c r="D67" s="3"/>
      <c r="E67" s="43"/>
      <c r="F67" s="2" t="s">
        <v>28</v>
      </c>
      <c r="G67" s="3" t="s">
        <v>70</v>
      </c>
      <c r="H67" s="3">
        <v>1</v>
      </c>
      <c r="I67" s="20">
        <f>'Sklady Rekapitulace '!$C$51</f>
        <v>0</v>
      </c>
      <c r="J67" s="5">
        <f t="shared" si="15"/>
        <v>0</v>
      </c>
    </row>
    <row r="68" spans="1:10" ht="13.5" thickBot="1" x14ac:dyDescent="0.25">
      <c r="A68" s="12"/>
      <c r="B68" s="44"/>
      <c r="C68" s="45" t="s">
        <v>197</v>
      </c>
      <c r="D68" s="46"/>
      <c r="E68" s="47"/>
      <c r="F68" s="48"/>
      <c r="G68" s="46"/>
      <c r="H68" s="46"/>
      <c r="I68" s="21"/>
      <c r="J68" s="7">
        <f>SUM(J65:J67)</f>
        <v>0</v>
      </c>
    </row>
    <row r="69" spans="1:10" x14ac:dyDescent="0.2">
      <c r="A69" s="15"/>
      <c r="B69" s="51" t="s">
        <v>185</v>
      </c>
      <c r="C69" s="10" t="s">
        <v>149</v>
      </c>
      <c r="D69" s="3">
        <v>1</v>
      </c>
      <c r="E69" s="43">
        <v>45168</v>
      </c>
      <c r="F69" s="15" t="s">
        <v>26</v>
      </c>
      <c r="G69" s="53" t="s">
        <v>70</v>
      </c>
      <c r="H69" s="53">
        <v>1</v>
      </c>
      <c r="I69" s="20">
        <f>'Sklady Rekapitulace '!$C$49</f>
        <v>0</v>
      </c>
      <c r="J69" s="8">
        <f>H69*I69</f>
        <v>0</v>
      </c>
    </row>
    <row r="70" spans="1:10" x14ac:dyDescent="0.2">
      <c r="A70" s="2"/>
      <c r="B70" s="24"/>
      <c r="C70" s="42"/>
      <c r="D70" s="3"/>
      <c r="E70" s="43"/>
      <c r="F70" s="2" t="s">
        <v>27</v>
      </c>
      <c r="G70" s="3" t="s">
        <v>72</v>
      </c>
      <c r="H70" s="3">
        <v>37</v>
      </c>
      <c r="I70" s="20">
        <f>'Sklady Rekapitulace '!$C$50</f>
        <v>0</v>
      </c>
      <c r="J70" s="5">
        <f t="shared" ref="J70:J71" si="16">H70*I70</f>
        <v>0</v>
      </c>
    </row>
    <row r="71" spans="1:10" x14ac:dyDescent="0.2">
      <c r="A71" s="2"/>
      <c r="B71" s="24"/>
      <c r="C71" s="42"/>
      <c r="D71" s="3"/>
      <c r="E71" s="43"/>
      <c r="F71" s="2" t="s">
        <v>28</v>
      </c>
      <c r="G71" s="3" t="s">
        <v>70</v>
      </c>
      <c r="H71" s="3">
        <v>1</v>
      </c>
      <c r="I71" s="20">
        <f>'Sklady Rekapitulace '!$C$51</f>
        <v>0</v>
      </c>
      <c r="J71" s="5">
        <f t="shared" si="16"/>
        <v>0</v>
      </c>
    </row>
    <row r="72" spans="1:10" ht="13.5" thickBot="1" x14ac:dyDescent="0.25">
      <c r="A72" s="12"/>
      <c r="B72" s="44"/>
      <c r="C72" s="45" t="s">
        <v>197</v>
      </c>
      <c r="D72" s="46"/>
      <c r="E72" s="47"/>
      <c r="F72" s="48"/>
      <c r="G72" s="46"/>
      <c r="H72" s="46"/>
      <c r="I72" s="21"/>
      <c r="J72" s="7">
        <f>SUM(J69:J71)</f>
        <v>0</v>
      </c>
    </row>
    <row r="73" spans="1:10" x14ac:dyDescent="0.2">
      <c r="A73" s="2"/>
      <c r="B73" s="55" t="s">
        <v>163</v>
      </c>
      <c r="C73" s="10" t="s">
        <v>252</v>
      </c>
      <c r="D73" s="3">
        <v>1</v>
      </c>
      <c r="E73" s="43">
        <v>45168</v>
      </c>
      <c r="F73" s="2" t="s">
        <v>26</v>
      </c>
      <c r="G73" s="3" t="s">
        <v>70</v>
      </c>
      <c r="H73" s="3">
        <v>1</v>
      </c>
      <c r="I73" s="20">
        <f>'Sklady Rekapitulace '!$C$49</f>
        <v>0</v>
      </c>
      <c r="J73" s="5">
        <f>H73*I73</f>
        <v>0</v>
      </c>
    </row>
    <row r="74" spans="1:10" x14ac:dyDescent="0.2">
      <c r="A74" s="2"/>
      <c r="B74" s="24"/>
      <c r="C74" s="42"/>
      <c r="D74" s="3"/>
      <c r="E74" s="43"/>
      <c r="F74" s="2" t="s">
        <v>27</v>
      </c>
      <c r="G74" s="3" t="s">
        <v>72</v>
      </c>
      <c r="H74" s="3">
        <v>15</v>
      </c>
      <c r="I74" s="20">
        <f>'Sklady Rekapitulace '!$C$50</f>
        <v>0</v>
      </c>
      <c r="J74" s="5">
        <f t="shared" ref="J74:J75" si="17">H74*I74</f>
        <v>0</v>
      </c>
    </row>
    <row r="75" spans="1:10" x14ac:dyDescent="0.2">
      <c r="A75" s="2"/>
      <c r="B75" s="24"/>
      <c r="C75" s="42"/>
      <c r="D75" s="3"/>
      <c r="E75" s="43"/>
      <c r="F75" s="2" t="s">
        <v>28</v>
      </c>
      <c r="G75" s="3" t="s">
        <v>70</v>
      </c>
      <c r="H75" s="3">
        <v>1</v>
      </c>
      <c r="I75" s="20">
        <f>'Sklady Rekapitulace '!$C$51</f>
        <v>0</v>
      </c>
      <c r="J75" s="5">
        <f t="shared" si="17"/>
        <v>0</v>
      </c>
    </row>
    <row r="76" spans="1:10" ht="13.5" thickBot="1" x14ac:dyDescent="0.25">
      <c r="A76" s="12"/>
      <c r="B76" s="44"/>
      <c r="C76" s="45" t="s">
        <v>197</v>
      </c>
      <c r="D76" s="46"/>
      <c r="E76" s="47"/>
      <c r="F76" s="48"/>
      <c r="G76" s="46"/>
      <c r="H76" s="46"/>
      <c r="I76" s="21"/>
      <c r="J76" s="7">
        <f>SUM(J73:J75)</f>
        <v>0</v>
      </c>
    </row>
    <row r="77" spans="1:10" x14ac:dyDescent="0.2">
      <c r="A77" s="15"/>
      <c r="B77" s="51" t="s">
        <v>152</v>
      </c>
      <c r="C77" s="10" t="s">
        <v>149</v>
      </c>
      <c r="D77" s="3">
        <v>1</v>
      </c>
      <c r="E77" s="43">
        <v>45168</v>
      </c>
      <c r="F77" s="15" t="s">
        <v>26</v>
      </c>
      <c r="G77" s="53" t="s">
        <v>70</v>
      </c>
      <c r="H77" s="53">
        <v>1</v>
      </c>
      <c r="I77" s="20">
        <f>'Sklady Rekapitulace '!$C$49</f>
        <v>0</v>
      </c>
      <c r="J77" s="8">
        <f>H77*I77</f>
        <v>0</v>
      </c>
    </row>
    <row r="78" spans="1:10" x14ac:dyDescent="0.2">
      <c r="A78" s="2"/>
      <c r="B78" s="24"/>
      <c r="C78" s="42"/>
      <c r="D78" s="3"/>
      <c r="E78" s="43"/>
      <c r="F78" s="2" t="s">
        <v>27</v>
      </c>
      <c r="G78" s="3" t="s">
        <v>72</v>
      </c>
      <c r="H78" s="3">
        <v>65</v>
      </c>
      <c r="I78" s="20">
        <f>'Sklady Rekapitulace '!$C$50</f>
        <v>0</v>
      </c>
      <c r="J78" s="5">
        <f t="shared" ref="J78:J79" si="18">H78*I78</f>
        <v>0</v>
      </c>
    </row>
    <row r="79" spans="1:10" x14ac:dyDescent="0.2">
      <c r="A79" s="2"/>
      <c r="B79" s="24"/>
      <c r="C79" s="42"/>
      <c r="D79" s="3"/>
      <c r="E79" s="43"/>
      <c r="F79" s="2" t="s">
        <v>28</v>
      </c>
      <c r="G79" s="3" t="s">
        <v>70</v>
      </c>
      <c r="H79" s="3">
        <v>1</v>
      </c>
      <c r="I79" s="20">
        <f>'Sklady Rekapitulace '!$C$51</f>
        <v>0</v>
      </c>
      <c r="J79" s="5">
        <f t="shared" si="18"/>
        <v>0</v>
      </c>
    </row>
    <row r="80" spans="1:10" ht="13.5" thickBot="1" x14ac:dyDescent="0.25">
      <c r="A80" s="12"/>
      <c r="B80" s="44"/>
      <c r="C80" s="45" t="s">
        <v>197</v>
      </c>
      <c r="D80" s="46"/>
      <c r="E80" s="47"/>
      <c r="F80" s="48"/>
      <c r="G80" s="46"/>
      <c r="H80" s="46"/>
      <c r="I80" s="21"/>
      <c r="J80" s="7">
        <f>SUM(J77:J79)</f>
        <v>0</v>
      </c>
    </row>
    <row r="81" spans="1:10" x14ac:dyDescent="0.2">
      <c r="A81" s="2"/>
      <c r="B81" s="55" t="s">
        <v>153</v>
      </c>
      <c r="C81" s="10" t="s">
        <v>149</v>
      </c>
      <c r="D81" s="3">
        <v>1</v>
      </c>
      <c r="E81" s="43">
        <v>45168</v>
      </c>
      <c r="F81" s="2" t="s">
        <v>26</v>
      </c>
      <c r="G81" s="3" t="s">
        <v>70</v>
      </c>
      <c r="H81" s="3">
        <v>1</v>
      </c>
      <c r="I81" s="20">
        <f>'Sklady Rekapitulace '!$C$49</f>
        <v>0</v>
      </c>
      <c r="J81" s="5">
        <f>H81*I81</f>
        <v>0</v>
      </c>
    </row>
    <row r="82" spans="1:10" x14ac:dyDescent="0.2">
      <c r="A82" s="2"/>
      <c r="B82" s="24"/>
      <c r="C82" s="42"/>
      <c r="D82" s="3"/>
      <c r="E82" s="43"/>
      <c r="F82" s="2" t="s">
        <v>27</v>
      </c>
      <c r="G82" s="3" t="s">
        <v>72</v>
      </c>
      <c r="H82" s="3">
        <v>55</v>
      </c>
      <c r="I82" s="20">
        <f>'Sklady Rekapitulace '!$C$50</f>
        <v>0</v>
      </c>
      <c r="J82" s="5">
        <f t="shared" ref="J82:J83" si="19">H82*I82</f>
        <v>0</v>
      </c>
    </row>
    <row r="83" spans="1:10" x14ac:dyDescent="0.2">
      <c r="A83" s="2"/>
      <c r="B83" s="24"/>
      <c r="C83" s="42"/>
      <c r="D83" s="3"/>
      <c r="E83" s="43"/>
      <c r="F83" s="2" t="s">
        <v>28</v>
      </c>
      <c r="G83" s="3" t="s">
        <v>70</v>
      </c>
      <c r="H83" s="3">
        <v>1</v>
      </c>
      <c r="I83" s="20">
        <f>'Sklady Rekapitulace '!$C$51</f>
        <v>0</v>
      </c>
      <c r="J83" s="5">
        <f t="shared" si="19"/>
        <v>0</v>
      </c>
    </row>
    <row r="84" spans="1:10" ht="13.5" thickBot="1" x14ac:dyDescent="0.25">
      <c r="A84" s="12"/>
      <c r="B84" s="44"/>
      <c r="C84" s="45" t="s">
        <v>197</v>
      </c>
      <c r="D84" s="46"/>
      <c r="E84" s="47"/>
      <c r="F84" s="48"/>
      <c r="G84" s="46"/>
      <c r="H84" s="46"/>
      <c r="I84" s="21"/>
      <c r="J84" s="7">
        <f>SUM(J81:J83)</f>
        <v>0</v>
      </c>
    </row>
    <row r="85" spans="1:10" x14ac:dyDescent="0.2">
      <c r="A85" s="15"/>
      <c r="B85" s="51" t="s">
        <v>147</v>
      </c>
      <c r="C85" s="52" t="s">
        <v>253</v>
      </c>
      <c r="D85" s="3">
        <v>1</v>
      </c>
      <c r="E85" s="43">
        <v>45168</v>
      </c>
      <c r="F85" s="15" t="s">
        <v>26</v>
      </c>
      <c r="G85" s="53" t="s">
        <v>70</v>
      </c>
      <c r="H85" s="53">
        <v>1</v>
      </c>
      <c r="I85" s="20">
        <f>'Sklady Rekapitulace '!$C$49</f>
        <v>0</v>
      </c>
      <c r="J85" s="8">
        <f>H85*I85</f>
        <v>0</v>
      </c>
    </row>
    <row r="86" spans="1:10" x14ac:dyDescent="0.2">
      <c r="A86" s="2"/>
      <c r="B86" s="24"/>
      <c r="C86" s="42"/>
      <c r="D86" s="3"/>
      <c r="E86" s="43"/>
      <c r="F86" s="2" t="s">
        <v>27</v>
      </c>
      <c r="G86" s="3" t="s">
        <v>72</v>
      </c>
      <c r="H86" s="3">
        <v>31</v>
      </c>
      <c r="I86" s="20">
        <f>'Sklady Rekapitulace '!$C$50</f>
        <v>0</v>
      </c>
      <c r="J86" s="5">
        <f t="shared" ref="J86:J87" si="20">H86*I86</f>
        <v>0</v>
      </c>
    </row>
    <row r="87" spans="1:10" x14ac:dyDescent="0.2">
      <c r="A87" s="2"/>
      <c r="B87" s="24"/>
      <c r="C87" s="42"/>
      <c r="D87" s="3"/>
      <c r="E87" s="43"/>
      <c r="F87" s="2" t="s">
        <v>28</v>
      </c>
      <c r="G87" s="3" t="s">
        <v>70</v>
      </c>
      <c r="H87" s="3">
        <v>1</v>
      </c>
      <c r="I87" s="20">
        <f>'Sklady Rekapitulace '!$C$51</f>
        <v>0</v>
      </c>
      <c r="J87" s="5">
        <f t="shared" si="20"/>
        <v>0</v>
      </c>
    </row>
    <row r="88" spans="1:10" ht="13.5" thickBot="1" x14ac:dyDescent="0.25">
      <c r="A88" s="12"/>
      <c r="B88" s="44"/>
      <c r="C88" s="45" t="s">
        <v>197</v>
      </c>
      <c r="D88" s="46"/>
      <c r="E88" s="47"/>
      <c r="F88" s="48"/>
      <c r="G88" s="46"/>
      <c r="H88" s="46"/>
      <c r="I88" s="21"/>
      <c r="J88" s="7">
        <f>SUM(J85:J87)</f>
        <v>0</v>
      </c>
    </row>
    <row r="89" spans="1:10" x14ac:dyDescent="0.2">
      <c r="A89" s="2"/>
      <c r="B89" s="55" t="s">
        <v>254</v>
      </c>
      <c r="C89" s="10" t="s">
        <v>255</v>
      </c>
      <c r="D89" s="3">
        <v>1</v>
      </c>
      <c r="E89" s="43">
        <v>45168</v>
      </c>
      <c r="F89" s="2" t="s">
        <v>26</v>
      </c>
      <c r="G89" s="3" t="s">
        <v>70</v>
      </c>
      <c r="H89" s="3">
        <v>1</v>
      </c>
      <c r="I89" s="20">
        <f>'Sklady Rekapitulace '!$C$49</f>
        <v>0</v>
      </c>
      <c r="J89" s="5">
        <f>H89*I89</f>
        <v>0</v>
      </c>
    </row>
    <row r="90" spans="1:10" x14ac:dyDescent="0.2">
      <c r="A90" s="2"/>
      <c r="B90" s="24"/>
      <c r="C90" s="42"/>
      <c r="D90" s="3"/>
      <c r="E90" s="43"/>
      <c r="F90" s="2" t="s">
        <v>27</v>
      </c>
      <c r="G90" s="3" t="s">
        <v>72</v>
      </c>
      <c r="H90" s="3">
        <v>48</v>
      </c>
      <c r="I90" s="20">
        <f>'Sklady Rekapitulace '!$C$50</f>
        <v>0</v>
      </c>
      <c r="J90" s="5">
        <f t="shared" ref="J90:J91" si="21">H90*I90</f>
        <v>0</v>
      </c>
    </row>
    <row r="91" spans="1:10" x14ac:dyDescent="0.2">
      <c r="A91" s="2"/>
      <c r="B91" s="24"/>
      <c r="C91" s="42"/>
      <c r="D91" s="3"/>
      <c r="E91" s="43"/>
      <c r="F91" s="2" t="s">
        <v>28</v>
      </c>
      <c r="G91" s="3" t="s">
        <v>70</v>
      </c>
      <c r="H91" s="3">
        <v>1</v>
      </c>
      <c r="I91" s="20">
        <f>'Sklady Rekapitulace '!$C$51</f>
        <v>0</v>
      </c>
      <c r="J91" s="5">
        <f t="shared" si="21"/>
        <v>0</v>
      </c>
    </row>
    <row r="92" spans="1:10" ht="13.5" thickBot="1" x14ac:dyDescent="0.25">
      <c r="A92" s="12"/>
      <c r="B92" s="44"/>
      <c r="C92" s="45" t="s">
        <v>197</v>
      </c>
      <c r="D92" s="46"/>
      <c r="E92" s="47"/>
      <c r="F92" s="48"/>
      <c r="G92" s="46"/>
      <c r="H92" s="46"/>
      <c r="I92" s="21"/>
      <c r="J92" s="7">
        <f>SUM(J89:J91)</f>
        <v>0</v>
      </c>
    </row>
    <row r="93" spans="1:10" x14ac:dyDescent="0.2">
      <c r="A93" s="15"/>
      <c r="B93" s="51" t="s">
        <v>256</v>
      </c>
      <c r="C93" s="52" t="s">
        <v>257</v>
      </c>
      <c r="D93" s="3">
        <v>1</v>
      </c>
      <c r="E93" s="43">
        <v>45168</v>
      </c>
      <c r="F93" s="15" t="s">
        <v>26</v>
      </c>
      <c r="G93" s="53" t="s">
        <v>70</v>
      </c>
      <c r="H93" s="53">
        <v>1</v>
      </c>
      <c r="I93" s="20">
        <f>'Sklady Rekapitulace '!$C$49</f>
        <v>0</v>
      </c>
      <c r="J93" s="8">
        <f>H93*I93</f>
        <v>0</v>
      </c>
    </row>
    <row r="94" spans="1:10" x14ac:dyDescent="0.2">
      <c r="A94" s="2"/>
      <c r="B94" s="24"/>
      <c r="C94" s="42"/>
      <c r="D94" s="3"/>
      <c r="E94" s="43"/>
      <c r="F94" s="2" t="s">
        <v>27</v>
      </c>
      <c r="G94" s="3" t="s">
        <v>72</v>
      </c>
      <c r="H94" s="3">
        <v>4</v>
      </c>
      <c r="I94" s="20">
        <f>'Sklady Rekapitulace '!$C$50</f>
        <v>0</v>
      </c>
      <c r="J94" s="5">
        <f t="shared" ref="J94:J95" si="22">H94*I94</f>
        <v>0</v>
      </c>
    </row>
    <row r="95" spans="1:10" x14ac:dyDescent="0.2">
      <c r="A95" s="2"/>
      <c r="B95" s="24"/>
      <c r="C95" s="42"/>
      <c r="D95" s="3"/>
      <c r="E95" s="43"/>
      <c r="F95" s="2" t="s">
        <v>28</v>
      </c>
      <c r="G95" s="3" t="s">
        <v>70</v>
      </c>
      <c r="H95" s="3">
        <v>1</v>
      </c>
      <c r="I95" s="20">
        <f>'Sklady Rekapitulace '!$C$51</f>
        <v>0</v>
      </c>
      <c r="J95" s="5">
        <f t="shared" si="22"/>
        <v>0</v>
      </c>
    </row>
    <row r="96" spans="1:10" ht="13.5" thickBot="1" x14ac:dyDescent="0.25">
      <c r="A96" s="12"/>
      <c r="B96" s="44"/>
      <c r="C96" s="45" t="s">
        <v>197</v>
      </c>
      <c r="D96" s="46"/>
      <c r="E96" s="47"/>
      <c r="F96" s="48"/>
      <c r="G96" s="46"/>
      <c r="H96" s="46"/>
      <c r="I96" s="21"/>
      <c r="J96" s="7">
        <f>SUM(J93:J95)</f>
        <v>0</v>
      </c>
    </row>
    <row r="97" spans="1:10" x14ac:dyDescent="0.2">
      <c r="A97" s="2"/>
      <c r="B97" s="55" t="s">
        <v>258</v>
      </c>
      <c r="C97" s="10" t="s">
        <v>259</v>
      </c>
      <c r="D97" s="3">
        <v>1</v>
      </c>
      <c r="E97" s="43">
        <v>44795</v>
      </c>
      <c r="F97" s="2" t="s">
        <v>26</v>
      </c>
      <c r="G97" s="3" t="s">
        <v>70</v>
      </c>
      <c r="H97" s="3">
        <v>1</v>
      </c>
      <c r="I97" s="20">
        <f>'Sklady Rekapitulace '!$C$49</f>
        <v>0</v>
      </c>
      <c r="J97" s="5">
        <f>H97*I97</f>
        <v>0</v>
      </c>
    </row>
    <row r="98" spans="1:10" x14ac:dyDescent="0.2">
      <c r="A98" s="2"/>
      <c r="B98" s="24"/>
      <c r="C98" s="42"/>
      <c r="D98" s="3"/>
      <c r="E98" s="43"/>
      <c r="F98" s="2" t="s">
        <v>27</v>
      </c>
      <c r="G98" s="3" t="s">
        <v>72</v>
      </c>
      <c r="H98" s="3">
        <v>4</v>
      </c>
      <c r="I98" s="20">
        <f>'Sklady Rekapitulace '!$C$50</f>
        <v>0</v>
      </c>
      <c r="J98" s="5">
        <f t="shared" ref="J98:J99" si="23">H98*I98</f>
        <v>0</v>
      </c>
    </row>
    <row r="99" spans="1:10" x14ac:dyDescent="0.2">
      <c r="A99" s="2"/>
      <c r="B99" s="24"/>
      <c r="C99" s="42"/>
      <c r="D99" s="3"/>
      <c r="E99" s="43"/>
      <c r="F99" s="2" t="s">
        <v>28</v>
      </c>
      <c r="G99" s="3" t="s">
        <v>70</v>
      </c>
      <c r="H99" s="3">
        <v>1</v>
      </c>
      <c r="I99" s="20">
        <f>'Sklady Rekapitulace '!$C$51</f>
        <v>0</v>
      </c>
      <c r="J99" s="5">
        <f t="shared" si="23"/>
        <v>0</v>
      </c>
    </row>
    <row r="100" spans="1:10" ht="13.5" thickBot="1" x14ac:dyDescent="0.25">
      <c r="A100" s="12"/>
      <c r="B100" s="44"/>
      <c r="C100" s="45" t="s">
        <v>197</v>
      </c>
      <c r="D100" s="46"/>
      <c r="E100" s="47"/>
      <c r="F100" s="48"/>
      <c r="G100" s="46"/>
      <c r="H100" s="46"/>
      <c r="I100" s="21"/>
      <c r="J100" s="7">
        <f>SUM(J97:J99)</f>
        <v>0</v>
      </c>
    </row>
    <row r="101" spans="1:10" x14ac:dyDescent="0.2">
      <c r="A101" s="15"/>
      <c r="B101" s="51" t="s">
        <v>225</v>
      </c>
      <c r="C101" s="52" t="s">
        <v>260</v>
      </c>
      <c r="D101" s="3">
        <v>1</v>
      </c>
      <c r="E101" s="43">
        <v>44795</v>
      </c>
      <c r="F101" s="15" t="s">
        <v>26</v>
      </c>
      <c r="G101" s="53" t="s">
        <v>70</v>
      </c>
      <c r="H101" s="53">
        <v>1</v>
      </c>
      <c r="I101" s="20">
        <f>'Sklady Rekapitulace '!$C$49</f>
        <v>0</v>
      </c>
      <c r="J101" s="8">
        <f>H101*I101</f>
        <v>0</v>
      </c>
    </row>
    <row r="102" spans="1:10" x14ac:dyDescent="0.2">
      <c r="A102" s="2"/>
      <c r="B102" s="24"/>
      <c r="C102" s="42"/>
      <c r="D102" s="3"/>
      <c r="E102" s="43"/>
      <c r="F102" s="2" t="s">
        <v>27</v>
      </c>
      <c r="G102" s="3" t="s">
        <v>72</v>
      </c>
      <c r="H102" s="3">
        <v>2</v>
      </c>
      <c r="I102" s="20">
        <f>'Sklady Rekapitulace '!$C$50</f>
        <v>0</v>
      </c>
      <c r="J102" s="5">
        <f t="shared" ref="J102:J103" si="24">H102*I102</f>
        <v>0</v>
      </c>
    </row>
    <row r="103" spans="1:10" x14ac:dyDescent="0.2">
      <c r="A103" s="2"/>
      <c r="B103" s="24"/>
      <c r="C103" s="42"/>
      <c r="D103" s="3"/>
      <c r="E103" s="43"/>
      <c r="F103" s="2" t="s">
        <v>28</v>
      </c>
      <c r="G103" s="3" t="s">
        <v>70</v>
      </c>
      <c r="H103" s="3">
        <v>1</v>
      </c>
      <c r="I103" s="20">
        <f>'Sklady Rekapitulace '!$C$51</f>
        <v>0</v>
      </c>
      <c r="J103" s="5">
        <f t="shared" si="24"/>
        <v>0</v>
      </c>
    </row>
    <row r="104" spans="1:10" ht="13.5" thickBot="1" x14ac:dyDescent="0.25">
      <c r="A104" s="12"/>
      <c r="B104" s="44"/>
      <c r="C104" s="45" t="s">
        <v>197</v>
      </c>
      <c r="D104" s="46"/>
      <c r="E104" s="47"/>
      <c r="F104" s="48"/>
      <c r="G104" s="46"/>
      <c r="H104" s="46"/>
      <c r="I104" s="21"/>
      <c r="J104" s="7">
        <f>SUM(J101:J103)</f>
        <v>0</v>
      </c>
    </row>
    <row r="105" spans="1:10" x14ac:dyDescent="0.2">
      <c r="A105" s="2"/>
      <c r="B105" s="55" t="s">
        <v>145</v>
      </c>
      <c r="C105" s="10" t="s">
        <v>255</v>
      </c>
      <c r="D105" s="3">
        <v>1</v>
      </c>
      <c r="E105" s="43">
        <v>44795</v>
      </c>
      <c r="F105" s="2" t="s">
        <v>26</v>
      </c>
      <c r="G105" s="3" t="s">
        <v>70</v>
      </c>
      <c r="H105" s="3">
        <v>1</v>
      </c>
      <c r="I105" s="20">
        <f>'Sklady Rekapitulace '!$C$49</f>
        <v>0</v>
      </c>
      <c r="J105" s="5">
        <f>H105*I105</f>
        <v>0</v>
      </c>
    </row>
    <row r="106" spans="1:10" x14ac:dyDescent="0.2">
      <c r="A106" s="2"/>
      <c r="B106" s="24"/>
      <c r="C106" s="42"/>
      <c r="D106" s="3"/>
      <c r="E106" s="43"/>
      <c r="F106" s="2" t="s">
        <v>27</v>
      </c>
      <c r="G106" s="3" t="s">
        <v>72</v>
      </c>
      <c r="H106" s="3">
        <v>11</v>
      </c>
      <c r="I106" s="20">
        <f>'Sklady Rekapitulace '!$C$50</f>
        <v>0</v>
      </c>
      <c r="J106" s="5">
        <f t="shared" ref="J106:J107" si="25">H106*I106</f>
        <v>0</v>
      </c>
    </row>
    <row r="107" spans="1:10" x14ac:dyDescent="0.2">
      <c r="A107" s="2"/>
      <c r="B107" s="24"/>
      <c r="C107" s="42"/>
      <c r="D107" s="3"/>
      <c r="E107" s="43"/>
      <c r="F107" s="2" t="s">
        <v>28</v>
      </c>
      <c r="G107" s="3" t="s">
        <v>70</v>
      </c>
      <c r="H107" s="3">
        <v>1</v>
      </c>
      <c r="I107" s="20">
        <f>'Sklady Rekapitulace '!$C$51</f>
        <v>0</v>
      </c>
      <c r="J107" s="5">
        <f t="shared" si="25"/>
        <v>0</v>
      </c>
    </row>
    <row r="108" spans="1:10" ht="13.5" thickBot="1" x14ac:dyDescent="0.25">
      <c r="A108" s="12"/>
      <c r="B108" s="44"/>
      <c r="C108" s="45" t="s">
        <v>197</v>
      </c>
      <c r="D108" s="46"/>
      <c r="E108" s="47"/>
      <c r="F108" s="48"/>
      <c r="G108" s="46"/>
      <c r="H108" s="46"/>
      <c r="I108" s="21"/>
      <c r="J108" s="7">
        <f>SUM(J105:J107)</f>
        <v>0</v>
      </c>
    </row>
    <row r="109" spans="1:10" x14ac:dyDescent="0.2">
      <c r="A109" s="15"/>
      <c r="B109" s="51" t="s">
        <v>261</v>
      </c>
      <c r="C109" s="52" t="s">
        <v>262</v>
      </c>
      <c r="D109" s="3">
        <v>1</v>
      </c>
      <c r="E109" s="43">
        <v>44795</v>
      </c>
      <c r="F109" s="15" t="s">
        <v>26</v>
      </c>
      <c r="G109" s="53" t="s">
        <v>70</v>
      </c>
      <c r="H109" s="53">
        <v>1</v>
      </c>
      <c r="I109" s="20">
        <f>'Sklady Rekapitulace '!$C$49</f>
        <v>0</v>
      </c>
      <c r="J109" s="8">
        <f>H109*I109</f>
        <v>0</v>
      </c>
    </row>
    <row r="110" spans="1:10" x14ac:dyDescent="0.2">
      <c r="A110" s="2"/>
      <c r="B110" s="24"/>
      <c r="C110" s="42"/>
      <c r="D110" s="3"/>
      <c r="E110" s="43"/>
      <c r="F110" s="2" t="s">
        <v>27</v>
      </c>
      <c r="G110" s="3" t="s">
        <v>72</v>
      </c>
      <c r="H110" s="3">
        <v>16</v>
      </c>
      <c r="I110" s="20">
        <f>'Sklady Rekapitulace '!$C$50</f>
        <v>0</v>
      </c>
      <c r="J110" s="5">
        <f t="shared" ref="J110:J111" si="26">H110*I110</f>
        <v>0</v>
      </c>
    </row>
    <row r="111" spans="1:10" x14ac:dyDescent="0.2">
      <c r="A111" s="2"/>
      <c r="B111" s="24"/>
      <c r="C111" s="42"/>
      <c r="D111" s="3"/>
      <c r="E111" s="43"/>
      <c r="F111" s="2" t="s">
        <v>28</v>
      </c>
      <c r="G111" s="3" t="s">
        <v>70</v>
      </c>
      <c r="H111" s="3">
        <v>1</v>
      </c>
      <c r="I111" s="20">
        <f>'Sklady Rekapitulace '!$C$51</f>
        <v>0</v>
      </c>
      <c r="J111" s="5">
        <f t="shared" si="26"/>
        <v>0</v>
      </c>
    </row>
    <row r="112" spans="1:10" ht="13.5" thickBot="1" x14ac:dyDescent="0.25">
      <c r="A112" s="12"/>
      <c r="B112" s="44"/>
      <c r="C112" s="45" t="s">
        <v>197</v>
      </c>
      <c r="D112" s="46"/>
      <c r="E112" s="47"/>
      <c r="F112" s="48"/>
      <c r="G112" s="46"/>
      <c r="H112" s="46"/>
      <c r="I112" s="21"/>
      <c r="J112" s="7">
        <f>SUM(J109:J111)</f>
        <v>0</v>
      </c>
    </row>
    <row r="113" spans="1:10" x14ac:dyDescent="0.2">
      <c r="A113" s="2"/>
      <c r="B113" s="55" t="s">
        <v>174</v>
      </c>
      <c r="C113" s="10" t="s">
        <v>263</v>
      </c>
      <c r="D113" s="3">
        <v>1</v>
      </c>
      <c r="E113" s="43">
        <v>44795</v>
      </c>
      <c r="F113" s="2" t="s">
        <v>26</v>
      </c>
      <c r="G113" s="3" t="s">
        <v>70</v>
      </c>
      <c r="H113" s="3">
        <v>1</v>
      </c>
      <c r="I113" s="20">
        <f>'Sklady Rekapitulace '!$C$49</f>
        <v>0</v>
      </c>
      <c r="J113" s="5">
        <f>H113*I113</f>
        <v>0</v>
      </c>
    </row>
    <row r="114" spans="1:10" x14ac:dyDescent="0.2">
      <c r="A114" s="2"/>
      <c r="B114" s="24"/>
      <c r="C114" s="42"/>
      <c r="D114" s="3"/>
      <c r="E114" s="43"/>
      <c r="F114" s="2" t="s">
        <v>27</v>
      </c>
      <c r="G114" s="3" t="s">
        <v>72</v>
      </c>
      <c r="H114" s="3">
        <v>11</v>
      </c>
      <c r="I114" s="20">
        <f>'Sklady Rekapitulace '!$C$50</f>
        <v>0</v>
      </c>
      <c r="J114" s="5">
        <f t="shared" ref="J114:J115" si="27">H114*I114</f>
        <v>0</v>
      </c>
    </row>
    <row r="115" spans="1:10" x14ac:dyDescent="0.2">
      <c r="A115" s="2"/>
      <c r="B115" s="24"/>
      <c r="C115" s="42"/>
      <c r="D115" s="3"/>
      <c r="E115" s="43"/>
      <c r="F115" s="2" t="s">
        <v>28</v>
      </c>
      <c r="G115" s="3" t="s">
        <v>70</v>
      </c>
      <c r="H115" s="3">
        <v>1</v>
      </c>
      <c r="I115" s="20">
        <f>'Sklady Rekapitulace '!$C$51</f>
        <v>0</v>
      </c>
      <c r="J115" s="5">
        <f t="shared" si="27"/>
        <v>0</v>
      </c>
    </row>
    <row r="116" spans="1:10" ht="13.5" thickBot="1" x14ac:dyDescent="0.25">
      <c r="A116" s="12"/>
      <c r="B116" s="44"/>
      <c r="C116" s="45" t="s">
        <v>197</v>
      </c>
      <c r="D116" s="46"/>
      <c r="E116" s="47"/>
      <c r="F116" s="48"/>
      <c r="G116" s="46"/>
      <c r="H116" s="46"/>
      <c r="I116" s="21"/>
      <c r="J116" s="7">
        <f>SUM(J113:J115)</f>
        <v>0</v>
      </c>
    </row>
    <row r="117" spans="1:10" x14ac:dyDescent="0.2">
      <c r="A117" s="15"/>
      <c r="B117" s="51" t="s">
        <v>264</v>
      </c>
      <c r="C117" s="52" t="s">
        <v>265</v>
      </c>
      <c r="D117" s="3">
        <v>1</v>
      </c>
      <c r="E117" s="43">
        <v>44795</v>
      </c>
      <c r="F117" s="15" t="s">
        <v>26</v>
      </c>
      <c r="G117" s="53" t="s">
        <v>70</v>
      </c>
      <c r="H117" s="53">
        <v>1</v>
      </c>
      <c r="I117" s="20">
        <f>'Sklady Rekapitulace '!$C$49</f>
        <v>0</v>
      </c>
      <c r="J117" s="8">
        <f>H117*I117</f>
        <v>0</v>
      </c>
    </row>
    <row r="118" spans="1:10" x14ac:dyDescent="0.2">
      <c r="A118" s="2"/>
      <c r="B118" s="24"/>
      <c r="C118" s="42"/>
      <c r="D118" s="3"/>
      <c r="E118" s="43"/>
      <c r="F118" s="2" t="s">
        <v>27</v>
      </c>
      <c r="G118" s="3" t="s">
        <v>72</v>
      </c>
      <c r="H118" s="3">
        <v>7</v>
      </c>
      <c r="I118" s="20">
        <f>'Sklady Rekapitulace '!$C$50</f>
        <v>0</v>
      </c>
      <c r="J118" s="5">
        <f t="shared" ref="J118:J119" si="28">H118*I118</f>
        <v>0</v>
      </c>
    </row>
    <row r="119" spans="1:10" x14ac:dyDescent="0.2">
      <c r="A119" s="2"/>
      <c r="B119" s="24"/>
      <c r="C119" s="42"/>
      <c r="D119" s="3"/>
      <c r="E119" s="43"/>
      <c r="F119" s="2" t="s">
        <v>28</v>
      </c>
      <c r="G119" s="3" t="s">
        <v>70</v>
      </c>
      <c r="H119" s="3">
        <v>1</v>
      </c>
      <c r="I119" s="20">
        <f>'Sklady Rekapitulace '!$C$51</f>
        <v>0</v>
      </c>
      <c r="J119" s="5">
        <f t="shared" si="28"/>
        <v>0</v>
      </c>
    </row>
    <row r="120" spans="1:10" ht="13.5" thickBot="1" x14ac:dyDescent="0.25">
      <c r="A120" s="12"/>
      <c r="B120" s="44"/>
      <c r="C120" s="45" t="s">
        <v>197</v>
      </c>
      <c r="D120" s="46"/>
      <c r="E120" s="47"/>
      <c r="F120" s="48"/>
      <c r="G120" s="46"/>
      <c r="H120" s="46"/>
      <c r="I120" s="21"/>
      <c r="J120" s="7">
        <f>SUM(J117:J119)</f>
        <v>0</v>
      </c>
    </row>
    <row r="121" spans="1:10" x14ac:dyDescent="0.2">
      <c r="A121" s="2"/>
      <c r="B121" s="55" t="s">
        <v>169</v>
      </c>
      <c r="C121" s="10" t="s">
        <v>266</v>
      </c>
      <c r="D121" s="3">
        <v>1</v>
      </c>
      <c r="E121" s="43">
        <v>44795</v>
      </c>
      <c r="F121" s="2" t="s">
        <v>26</v>
      </c>
      <c r="G121" s="3" t="s">
        <v>70</v>
      </c>
      <c r="H121" s="3">
        <v>1</v>
      </c>
      <c r="I121" s="20">
        <f>'Sklady Rekapitulace '!$C$49</f>
        <v>0</v>
      </c>
      <c r="J121" s="5">
        <f>H121*I121</f>
        <v>0</v>
      </c>
    </row>
    <row r="122" spans="1:10" x14ac:dyDescent="0.2">
      <c r="A122" s="2"/>
      <c r="B122" s="24"/>
      <c r="C122" s="42"/>
      <c r="D122" s="3"/>
      <c r="E122" s="43"/>
      <c r="F122" s="2" t="s">
        <v>27</v>
      </c>
      <c r="G122" s="3" t="s">
        <v>72</v>
      </c>
      <c r="H122" s="3">
        <v>1</v>
      </c>
      <c r="I122" s="20">
        <f>'Sklady Rekapitulace '!$C$50</f>
        <v>0</v>
      </c>
      <c r="J122" s="5">
        <f t="shared" ref="J122:J123" si="29">H122*I122</f>
        <v>0</v>
      </c>
    </row>
    <row r="123" spans="1:10" x14ac:dyDescent="0.2">
      <c r="A123" s="2"/>
      <c r="B123" s="24"/>
      <c r="C123" s="42"/>
      <c r="D123" s="3"/>
      <c r="E123" s="43"/>
      <c r="F123" s="2" t="s">
        <v>28</v>
      </c>
      <c r="G123" s="3" t="s">
        <v>70</v>
      </c>
      <c r="H123" s="3">
        <v>1</v>
      </c>
      <c r="I123" s="20">
        <f>'Sklady Rekapitulace '!$C$51</f>
        <v>0</v>
      </c>
      <c r="J123" s="5">
        <f t="shared" si="29"/>
        <v>0</v>
      </c>
    </row>
    <row r="124" spans="1:10" ht="13.5" thickBot="1" x14ac:dyDescent="0.25">
      <c r="A124" s="12"/>
      <c r="B124" s="44"/>
      <c r="C124" s="45" t="s">
        <v>197</v>
      </c>
      <c r="D124" s="46"/>
      <c r="E124" s="47"/>
      <c r="F124" s="48"/>
      <c r="G124" s="46"/>
      <c r="H124" s="46"/>
      <c r="I124" s="21"/>
      <c r="J124" s="7">
        <f>SUM(J121:J123)</f>
        <v>0</v>
      </c>
    </row>
    <row r="125" spans="1:10" x14ac:dyDescent="0.2">
      <c r="A125" s="15"/>
      <c r="B125" s="51" t="s">
        <v>267</v>
      </c>
      <c r="C125" s="52" t="s">
        <v>252</v>
      </c>
      <c r="D125" s="3">
        <v>1</v>
      </c>
      <c r="E125" s="43">
        <v>44795</v>
      </c>
      <c r="F125" s="15" t="s">
        <v>26</v>
      </c>
      <c r="G125" s="53" t="s">
        <v>70</v>
      </c>
      <c r="H125" s="53">
        <v>1</v>
      </c>
      <c r="I125" s="20">
        <f>'Sklady Rekapitulace '!$C$49</f>
        <v>0</v>
      </c>
      <c r="J125" s="8">
        <f>H125*I125</f>
        <v>0</v>
      </c>
    </row>
    <row r="126" spans="1:10" x14ac:dyDescent="0.2">
      <c r="A126" s="2"/>
      <c r="B126" s="24"/>
      <c r="C126" s="42"/>
      <c r="D126" s="3"/>
      <c r="E126" s="43"/>
      <c r="F126" s="2" t="s">
        <v>27</v>
      </c>
      <c r="G126" s="3" t="s">
        <v>72</v>
      </c>
      <c r="H126" s="3">
        <v>25</v>
      </c>
      <c r="I126" s="20">
        <f>'Sklady Rekapitulace '!$C$50</f>
        <v>0</v>
      </c>
      <c r="J126" s="5">
        <f t="shared" ref="J126:J127" si="30">H126*I126</f>
        <v>0</v>
      </c>
    </row>
    <row r="127" spans="1:10" x14ac:dyDescent="0.2">
      <c r="A127" s="2"/>
      <c r="B127" s="24"/>
      <c r="C127" s="42"/>
      <c r="D127" s="3"/>
      <c r="E127" s="43"/>
      <c r="F127" s="2" t="s">
        <v>28</v>
      </c>
      <c r="G127" s="3" t="s">
        <v>70</v>
      </c>
      <c r="H127" s="3">
        <v>1</v>
      </c>
      <c r="I127" s="20">
        <f>'Sklady Rekapitulace '!$C$51</f>
        <v>0</v>
      </c>
      <c r="J127" s="5">
        <f t="shared" si="30"/>
        <v>0</v>
      </c>
    </row>
    <row r="128" spans="1:10" ht="13.5" thickBot="1" x14ac:dyDescent="0.25">
      <c r="A128" s="12"/>
      <c r="B128" s="44"/>
      <c r="C128" s="45" t="s">
        <v>197</v>
      </c>
      <c r="D128" s="46"/>
      <c r="E128" s="47"/>
      <c r="F128" s="48"/>
      <c r="G128" s="46"/>
      <c r="H128" s="46"/>
      <c r="I128" s="21"/>
      <c r="J128" s="7">
        <f>SUM(J125:J127)</f>
        <v>0</v>
      </c>
    </row>
    <row r="129" spans="1:10" x14ac:dyDescent="0.2">
      <c r="A129" s="2"/>
      <c r="B129" s="55" t="s">
        <v>161</v>
      </c>
      <c r="C129" s="10" t="s">
        <v>268</v>
      </c>
      <c r="D129" s="3">
        <v>1</v>
      </c>
      <c r="E129" s="43">
        <v>44795</v>
      </c>
      <c r="F129" s="2" t="s">
        <v>26</v>
      </c>
      <c r="G129" s="3" t="s">
        <v>70</v>
      </c>
      <c r="H129" s="3">
        <v>1</v>
      </c>
      <c r="I129" s="20">
        <f>'Sklady Rekapitulace '!$C$49</f>
        <v>0</v>
      </c>
      <c r="J129" s="5">
        <f>H129*I129</f>
        <v>0</v>
      </c>
    </row>
    <row r="130" spans="1:10" x14ac:dyDescent="0.2">
      <c r="A130" s="2"/>
      <c r="B130" s="24"/>
      <c r="C130" s="42"/>
      <c r="D130" s="3"/>
      <c r="E130" s="43"/>
      <c r="F130" s="2" t="s">
        <v>27</v>
      </c>
      <c r="G130" s="3" t="s">
        <v>72</v>
      </c>
      <c r="H130" s="3">
        <v>4</v>
      </c>
      <c r="I130" s="20">
        <f>'Sklady Rekapitulace '!$C$50</f>
        <v>0</v>
      </c>
      <c r="J130" s="5">
        <f t="shared" ref="J130:J131" si="31">H130*I130</f>
        <v>0</v>
      </c>
    </row>
    <row r="131" spans="1:10" x14ac:dyDescent="0.2">
      <c r="A131" s="2"/>
      <c r="B131" s="24"/>
      <c r="C131" s="42"/>
      <c r="D131" s="3"/>
      <c r="E131" s="43"/>
      <c r="F131" s="2" t="s">
        <v>28</v>
      </c>
      <c r="G131" s="3" t="s">
        <v>70</v>
      </c>
      <c r="H131" s="3">
        <v>1</v>
      </c>
      <c r="I131" s="20">
        <f>'Sklady Rekapitulace '!$C$51</f>
        <v>0</v>
      </c>
      <c r="J131" s="5">
        <f t="shared" si="31"/>
        <v>0</v>
      </c>
    </row>
    <row r="132" spans="1:10" ht="13.5" thickBot="1" x14ac:dyDescent="0.25">
      <c r="A132" s="12"/>
      <c r="B132" s="44"/>
      <c r="C132" s="45" t="s">
        <v>197</v>
      </c>
      <c r="D132" s="46"/>
      <c r="E132" s="47"/>
      <c r="F132" s="48"/>
      <c r="G132" s="46"/>
      <c r="H132" s="46"/>
      <c r="I132" s="21"/>
      <c r="J132" s="7">
        <f>SUM(J129:J131)</f>
        <v>0</v>
      </c>
    </row>
    <row r="133" spans="1:10" x14ac:dyDescent="0.2">
      <c r="A133" s="15"/>
      <c r="B133" s="51" t="s">
        <v>178</v>
      </c>
      <c r="C133" s="52" t="s">
        <v>255</v>
      </c>
      <c r="D133" s="3">
        <v>1</v>
      </c>
      <c r="E133" s="43">
        <v>44818</v>
      </c>
      <c r="F133" s="15" t="s">
        <v>26</v>
      </c>
      <c r="G133" s="53" t="s">
        <v>70</v>
      </c>
      <c r="H133" s="53">
        <v>1</v>
      </c>
      <c r="I133" s="20">
        <f>'Sklady Rekapitulace '!$C$49</f>
        <v>0</v>
      </c>
      <c r="J133" s="8">
        <f>H133*I133</f>
        <v>0</v>
      </c>
    </row>
    <row r="134" spans="1:10" x14ac:dyDescent="0.2">
      <c r="A134" s="2"/>
      <c r="B134" s="24"/>
      <c r="C134" s="42"/>
      <c r="D134" s="3"/>
      <c r="E134" s="43"/>
      <c r="F134" s="2" t="s">
        <v>27</v>
      </c>
      <c r="G134" s="3" t="s">
        <v>72</v>
      </c>
      <c r="H134" s="3">
        <v>84</v>
      </c>
      <c r="I134" s="20">
        <f>'Sklady Rekapitulace '!$C$50</f>
        <v>0</v>
      </c>
      <c r="J134" s="5">
        <f t="shared" ref="J134:J135" si="32">H134*I134</f>
        <v>0</v>
      </c>
    </row>
    <row r="135" spans="1:10" x14ac:dyDescent="0.2">
      <c r="A135" s="2"/>
      <c r="B135" s="24"/>
      <c r="C135" s="42"/>
      <c r="D135" s="3"/>
      <c r="E135" s="43"/>
      <c r="F135" s="2" t="s">
        <v>28</v>
      </c>
      <c r="G135" s="3" t="s">
        <v>70</v>
      </c>
      <c r="H135" s="3">
        <v>1</v>
      </c>
      <c r="I135" s="20">
        <f>'Sklady Rekapitulace '!$C$51</f>
        <v>0</v>
      </c>
      <c r="J135" s="5">
        <f t="shared" si="32"/>
        <v>0</v>
      </c>
    </row>
    <row r="136" spans="1:10" ht="13.5" thickBot="1" x14ac:dyDescent="0.25">
      <c r="A136" s="12"/>
      <c r="B136" s="44"/>
      <c r="C136" s="45" t="s">
        <v>197</v>
      </c>
      <c r="D136" s="46"/>
      <c r="E136" s="47"/>
      <c r="F136" s="48"/>
      <c r="G136" s="46"/>
      <c r="H136" s="46"/>
      <c r="I136" s="21"/>
      <c r="J136" s="7">
        <f>SUM(J133:J135)</f>
        <v>0</v>
      </c>
    </row>
    <row r="137" spans="1:10" x14ac:dyDescent="0.2">
      <c r="A137" s="2"/>
      <c r="B137" s="55" t="s">
        <v>151</v>
      </c>
      <c r="C137" s="10" t="s">
        <v>255</v>
      </c>
      <c r="D137" s="3">
        <v>1</v>
      </c>
      <c r="E137" s="43">
        <v>44818</v>
      </c>
      <c r="F137" s="2" t="s">
        <v>26</v>
      </c>
      <c r="G137" s="3" t="s">
        <v>70</v>
      </c>
      <c r="H137" s="3">
        <v>1</v>
      </c>
      <c r="I137" s="20">
        <f>'Sklady Rekapitulace '!$C$49</f>
        <v>0</v>
      </c>
      <c r="J137" s="5">
        <f>H137*I137</f>
        <v>0</v>
      </c>
    </row>
    <row r="138" spans="1:10" x14ac:dyDescent="0.2">
      <c r="A138" s="2"/>
      <c r="B138" s="24"/>
      <c r="C138" s="42"/>
      <c r="D138" s="3"/>
      <c r="E138" s="43"/>
      <c r="F138" s="2" t="s">
        <v>27</v>
      </c>
      <c r="G138" s="3" t="s">
        <v>72</v>
      </c>
      <c r="H138" s="3">
        <v>18</v>
      </c>
      <c r="I138" s="20">
        <f>'Sklady Rekapitulace '!$C$50</f>
        <v>0</v>
      </c>
      <c r="J138" s="5">
        <f t="shared" ref="J138:J139" si="33">H138*I138</f>
        <v>0</v>
      </c>
    </row>
    <row r="139" spans="1:10" x14ac:dyDescent="0.2">
      <c r="A139" s="2"/>
      <c r="B139" s="24"/>
      <c r="C139" s="42"/>
      <c r="D139" s="3"/>
      <c r="E139" s="43"/>
      <c r="F139" s="2" t="s">
        <v>28</v>
      </c>
      <c r="G139" s="3" t="s">
        <v>70</v>
      </c>
      <c r="H139" s="3">
        <v>1</v>
      </c>
      <c r="I139" s="20">
        <f>'Sklady Rekapitulace '!$C$51</f>
        <v>0</v>
      </c>
      <c r="J139" s="5">
        <f t="shared" si="33"/>
        <v>0</v>
      </c>
    </row>
    <row r="140" spans="1:10" ht="13.5" thickBot="1" x14ac:dyDescent="0.25">
      <c r="A140" s="12"/>
      <c r="B140" s="44"/>
      <c r="C140" s="45" t="s">
        <v>197</v>
      </c>
      <c r="D140" s="46"/>
      <c r="E140" s="47"/>
      <c r="F140" s="48"/>
      <c r="G140" s="46"/>
      <c r="H140" s="46"/>
      <c r="I140" s="21"/>
      <c r="J140" s="7">
        <f>SUM(J137:J139)</f>
        <v>0</v>
      </c>
    </row>
    <row r="141" spans="1:10" x14ac:dyDescent="0.2">
      <c r="A141" s="15"/>
      <c r="B141" s="51" t="s">
        <v>190</v>
      </c>
      <c r="C141" s="52" t="s">
        <v>269</v>
      </c>
      <c r="D141" s="3">
        <v>1</v>
      </c>
      <c r="E141" s="43">
        <v>44818</v>
      </c>
      <c r="F141" s="15" t="s">
        <v>26</v>
      </c>
      <c r="G141" s="53" t="s">
        <v>70</v>
      </c>
      <c r="H141" s="53">
        <v>1</v>
      </c>
      <c r="I141" s="20">
        <f>'Sklady Rekapitulace '!$C$49</f>
        <v>0</v>
      </c>
      <c r="J141" s="8">
        <f>H141*I141</f>
        <v>0</v>
      </c>
    </row>
    <row r="142" spans="1:10" x14ac:dyDescent="0.2">
      <c r="A142" s="2"/>
      <c r="B142" s="24"/>
      <c r="C142" s="42"/>
      <c r="D142" s="3"/>
      <c r="E142" s="43"/>
      <c r="F142" s="2" t="s">
        <v>27</v>
      </c>
      <c r="G142" s="3" t="s">
        <v>72</v>
      </c>
      <c r="H142" s="3">
        <v>17</v>
      </c>
      <c r="I142" s="20">
        <f>'Sklady Rekapitulace '!$C$50</f>
        <v>0</v>
      </c>
      <c r="J142" s="5">
        <f t="shared" ref="J142:J143" si="34">H142*I142</f>
        <v>0</v>
      </c>
    </row>
    <row r="143" spans="1:10" x14ac:dyDescent="0.2">
      <c r="A143" s="2"/>
      <c r="B143" s="24"/>
      <c r="C143" s="42"/>
      <c r="D143" s="3"/>
      <c r="E143" s="43"/>
      <c r="F143" s="2" t="s">
        <v>28</v>
      </c>
      <c r="G143" s="3" t="s">
        <v>70</v>
      </c>
      <c r="H143" s="3">
        <v>1</v>
      </c>
      <c r="I143" s="20">
        <f>'Sklady Rekapitulace '!$C$51</f>
        <v>0</v>
      </c>
      <c r="J143" s="5">
        <f t="shared" si="34"/>
        <v>0</v>
      </c>
    </row>
    <row r="144" spans="1:10" ht="13.5" thickBot="1" x14ac:dyDescent="0.25">
      <c r="A144" s="12"/>
      <c r="B144" s="44"/>
      <c r="C144" s="45" t="s">
        <v>197</v>
      </c>
      <c r="D144" s="46"/>
      <c r="E144" s="47"/>
      <c r="F144" s="48"/>
      <c r="G144" s="46"/>
      <c r="H144" s="46"/>
      <c r="I144" s="21"/>
      <c r="J144" s="7">
        <f>SUM(J141:J143)</f>
        <v>0</v>
      </c>
    </row>
  </sheetData>
  <sheetProtection algorithmName="SHA-512" hashValue="VmqHCnwtl7akbjptmuQ50D7/swED+/+9LW/ffFpgYpQjtcbFStM0fvMMVX1qpJ1a2WoDqW24c02o0Owx2sAWeg==" saltValue="IIa8zoFd3tD0lWLQsIKy3w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C1F8C-5CC1-4045-B216-869D56AB2B28}">
  <sheetPr>
    <tabColor rgb="FFFFFF00"/>
    <pageSetUpPr fitToPage="1"/>
  </sheetPr>
  <dimension ref="B1:P37"/>
  <sheetViews>
    <sheetView workbookViewId="0"/>
  </sheetViews>
  <sheetFormatPr defaultRowHeight="15" x14ac:dyDescent="0.25"/>
  <cols>
    <col min="1" max="1" width="2.42578125" customWidth="1"/>
    <col min="2" max="2" width="10.7109375" style="4" customWidth="1"/>
    <col min="3" max="3" width="40.7109375" style="4" customWidth="1"/>
    <col min="4" max="4" width="6.7109375" style="4" customWidth="1"/>
    <col min="5" max="5" width="10.7109375" style="4" customWidth="1"/>
    <col min="6" max="6" width="10.7109375" style="17" customWidth="1"/>
    <col min="7" max="7" width="8.7109375" style="4" customWidth="1"/>
    <col min="8" max="8" width="10.7109375" style="4" customWidth="1"/>
    <col min="9" max="9" width="5.7109375" style="4" customWidth="1"/>
    <col min="10" max="10" width="10.7109375" style="4" customWidth="1"/>
    <col min="11" max="11" width="40.7109375" style="4" customWidth="1"/>
    <col min="12" max="12" width="6.7109375" style="4" customWidth="1"/>
    <col min="13" max="13" width="10.7109375" style="4" customWidth="1"/>
    <col min="14" max="14" width="10.7109375" style="17" customWidth="1"/>
    <col min="15" max="15" width="8.7109375" style="4" customWidth="1"/>
    <col min="16" max="16" width="10.7109375" style="4" customWidth="1"/>
  </cols>
  <sheetData>
    <row r="1" spans="2:16" x14ac:dyDescent="0.25">
      <c r="B1" s="23" t="s">
        <v>270</v>
      </c>
    </row>
    <row r="3" spans="2:16" x14ac:dyDescent="0.25">
      <c r="B3" s="31" t="s">
        <v>4</v>
      </c>
      <c r="J3" s="31" t="s">
        <v>5</v>
      </c>
    </row>
    <row r="4" spans="2:16" ht="56.1" customHeight="1" x14ac:dyDescent="0.25">
      <c r="B4" s="26" t="s">
        <v>45</v>
      </c>
      <c r="C4" s="14" t="s">
        <v>46</v>
      </c>
      <c r="D4" s="14" t="s">
        <v>47</v>
      </c>
      <c r="E4" s="27" t="s">
        <v>48</v>
      </c>
      <c r="F4" s="25" t="s">
        <v>49</v>
      </c>
      <c r="G4" s="14" t="s">
        <v>50</v>
      </c>
      <c r="H4" s="14" t="s">
        <v>2</v>
      </c>
      <c r="J4" s="26" t="s">
        <v>45</v>
      </c>
      <c r="K4" s="14" t="s">
        <v>46</v>
      </c>
      <c r="L4" s="14" t="s">
        <v>47</v>
      </c>
      <c r="M4" s="27" t="s">
        <v>48</v>
      </c>
      <c r="N4" s="25" t="s">
        <v>49</v>
      </c>
      <c r="O4" s="14" t="s">
        <v>50</v>
      </c>
      <c r="P4" s="14" t="s">
        <v>2</v>
      </c>
    </row>
    <row r="5" spans="2:16" x14ac:dyDescent="0.25">
      <c r="B5" s="28">
        <f>'POT Inst'!B5</f>
        <v>0</v>
      </c>
      <c r="C5" s="28" t="str">
        <f>'POT Inst'!C5</f>
        <v xml:space="preserve">Plechová hala </v>
      </c>
      <c r="D5" s="28">
        <f>'POT Inst'!D5</f>
        <v>5</v>
      </c>
      <c r="E5" s="29">
        <f>'POT Inst'!E5</f>
        <v>43157</v>
      </c>
      <c r="F5" s="5">
        <f>'POT Inst'!J10</f>
        <v>0</v>
      </c>
      <c r="G5" s="2">
        <f>IF(D5&lt;5,TRUNC(4/D5),1)</f>
        <v>1</v>
      </c>
      <c r="H5" s="5">
        <f>F5*G5</f>
        <v>0</v>
      </c>
      <c r="J5" s="28" t="str">
        <f>'POT Inst Ex'!B5</f>
        <v>220</v>
      </c>
      <c r="K5" s="28" t="str">
        <f>'POT Inst Ex'!C5</f>
        <v>čerpací stanice produktovodu</v>
      </c>
      <c r="L5" s="28">
        <f>'POT Inst Ex'!D5</f>
        <v>2</v>
      </c>
      <c r="M5" s="29">
        <f>'POT Inst Ex'!E5</f>
        <v>44618</v>
      </c>
      <c r="N5" s="5">
        <f>'POT Inst Ex'!J10</f>
        <v>0</v>
      </c>
      <c r="O5" s="2">
        <f>IF(L5&lt;5,TRUNC(4/L5),1)</f>
        <v>2</v>
      </c>
      <c r="P5" s="5">
        <f>N5*O5</f>
        <v>0</v>
      </c>
    </row>
    <row r="6" spans="2:16" x14ac:dyDescent="0.25">
      <c r="B6" s="28" t="str">
        <f>'POT Inst'!B11</f>
        <v>050</v>
      </c>
      <c r="C6" s="28" t="str">
        <f>'POT Inst'!C11</f>
        <v>Provozní budova</v>
      </c>
      <c r="D6" s="28">
        <f>'POT Inst'!D11</f>
        <v>5</v>
      </c>
      <c r="E6" s="29">
        <f>'POT Inst'!E11</f>
        <v>43357</v>
      </c>
      <c r="F6" s="5">
        <f>'POT Inst'!J16</f>
        <v>0</v>
      </c>
      <c r="G6" s="2">
        <f t="shared" ref="G6:G14" si="0">IF(D6&lt;5,TRUNC(4/D6),1)</f>
        <v>1</v>
      </c>
      <c r="H6" s="5">
        <f>F6*G6</f>
        <v>0</v>
      </c>
      <c r="J6" s="28" t="str">
        <f>'POT Inst Ex'!B11</f>
        <v>231</v>
      </c>
      <c r="K6" s="28" t="str">
        <f>'POT Inst Ex'!C11</f>
        <v>Skladovací blok</v>
      </c>
      <c r="L6" s="28">
        <f>'POT Inst Ex'!D11</f>
        <v>2</v>
      </c>
      <c r="M6" s="29">
        <f>'POT Inst Ex'!E11</f>
        <v>44905</v>
      </c>
      <c r="N6" s="5">
        <f>'POT Inst Ex'!J16</f>
        <v>0</v>
      </c>
      <c r="O6" s="2">
        <f t="shared" ref="O6:O8" si="1">IF(L6&lt;5,TRUNC(4/L6),1)</f>
        <v>2</v>
      </c>
      <c r="P6" s="5">
        <f>N6*O6</f>
        <v>0</v>
      </c>
    </row>
    <row r="7" spans="2:16" x14ac:dyDescent="0.25">
      <c r="B7" s="28" t="str">
        <f>'POT Inst'!B17</f>
        <v>260</v>
      </c>
      <c r="C7" s="28" t="str">
        <f>'POT Inst'!C17</f>
        <v>motorgenerátor</v>
      </c>
      <c r="D7" s="28">
        <f>'POT Inst'!D17</f>
        <v>5</v>
      </c>
      <c r="E7" s="29">
        <f>'POT Inst'!E17</f>
        <v>43385</v>
      </c>
      <c r="F7" s="5">
        <f>'POT Inst'!J22</f>
        <v>0</v>
      </c>
      <c r="G7" s="2">
        <f t="shared" si="0"/>
        <v>1</v>
      </c>
      <c r="H7" s="5">
        <f>F7*G7</f>
        <v>0</v>
      </c>
      <c r="J7" s="28" t="str">
        <f>'POT Inst Ex'!B17</f>
        <v>580</v>
      </c>
      <c r="K7" s="28" t="str">
        <f>'POT Inst Ex'!C17</f>
        <v>koncové zařízení</v>
      </c>
      <c r="L7" s="28">
        <f>'POT Inst Ex'!D17</f>
        <v>2</v>
      </c>
      <c r="M7" s="29">
        <f>'POT Inst Ex'!E17</f>
        <v>44915</v>
      </c>
      <c r="N7" s="5">
        <f>'POT Inst Ex'!J22</f>
        <v>0</v>
      </c>
      <c r="O7" s="2">
        <f t="shared" si="1"/>
        <v>2</v>
      </c>
      <c r="P7" s="5">
        <f>N7*O7</f>
        <v>0</v>
      </c>
    </row>
    <row r="8" spans="2:16" x14ac:dyDescent="0.25">
      <c r="B8" s="28" t="str">
        <f>'POT Inst'!B23</f>
        <v>250</v>
      </c>
      <c r="C8" s="28" t="str">
        <f>'POT Inst'!C23</f>
        <v>Trafostanice podzemní</v>
      </c>
      <c r="D8" s="28">
        <f>'POT Inst'!D23</f>
        <v>5</v>
      </c>
      <c r="E8" s="29">
        <f>'POT Inst'!E23</f>
        <v>43388</v>
      </c>
      <c r="F8" s="5">
        <f>'POT Inst'!J28</f>
        <v>0</v>
      </c>
      <c r="G8" s="2">
        <f t="shared" si="0"/>
        <v>1</v>
      </c>
      <c r="H8" s="5">
        <f t="shared" ref="H8:H14" si="2">F8*G8</f>
        <v>0</v>
      </c>
      <c r="J8" s="28">
        <f>'POT Inst Ex'!B23</f>
        <v>0</v>
      </c>
      <c r="K8" s="28" t="str">
        <f>'POT Inst Ex'!C23</f>
        <v xml:space="preserve">Přenosné zařízení </v>
      </c>
      <c r="L8" s="28">
        <f>'POT Inst Ex'!D23</f>
        <v>2</v>
      </c>
      <c r="M8" s="29">
        <f>'POT Inst Ex'!E23</f>
        <v>43926</v>
      </c>
      <c r="N8" s="5">
        <f>'POT Inst Ex'!J28</f>
        <v>0</v>
      </c>
      <c r="O8" s="2">
        <f t="shared" si="1"/>
        <v>2</v>
      </c>
      <c r="P8" s="5">
        <f t="shared" ref="P8" si="3">N8*O8</f>
        <v>0</v>
      </c>
    </row>
    <row r="9" spans="2:16" x14ac:dyDescent="0.25">
      <c r="B9" s="28" t="str">
        <f>'POT Inst'!B29</f>
        <v>210</v>
      </c>
      <c r="C9" s="28" t="str">
        <f>'POT Inst'!C29</f>
        <v xml:space="preserve">Osvětlení čerpadle </v>
      </c>
      <c r="D9" s="28">
        <f>'POT Inst'!D29</f>
        <v>5</v>
      </c>
      <c r="E9" s="29">
        <f>'POT Inst'!E29</f>
        <v>43489</v>
      </c>
      <c r="F9" s="5">
        <f>'POT Inst'!J34</f>
        <v>0</v>
      </c>
      <c r="G9" s="2">
        <f t="shared" si="0"/>
        <v>1</v>
      </c>
      <c r="H9" s="5">
        <f t="shared" si="2"/>
        <v>0</v>
      </c>
      <c r="J9" s="28"/>
      <c r="K9" s="28"/>
      <c r="L9" s="28"/>
      <c r="M9" s="29"/>
      <c r="N9" s="5"/>
      <c r="O9" s="2"/>
      <c r="P9" s="5"/>
    </row>
    <row r="10" spans="2:16" x14ac:dyDescent="0.25">
      <c r="B10" s="28" t="str">
        <f>'POT Inst'!B35</f>
        <v>120</v>
      </c>
      <c r="C10" s="28" t="str">
        <f>'POT Inst'!C35</f>
        <v>Vodárna</v>
      </c>
      <c r="D10" s="28">
        <f>'POT Inst'!D35</f>
        <v>5</v>
      </c>
      <c r="E10" s="29">
        <f>'POT Inst'!E35</f>
        <v>43507</v>
      </c>
      <c r="F10" s="5">
        <f>'POT Inst'!J40</f>
        <v>0</v>
      </c>
      <c r="G10" s="2">
        <f t="shared" si="0"/>
        <v>1</v>
      </c>
      <c r="H10" s="5">
        <f t="shared" si="2"/>
        <v>0</v>
      </c>
      <c r="J10" s="28"/>
      <c r="K10" s="28"/>
      <c r="L10" s="28"/>
      <c r="M10" s="29"/>
      <c r="N10" s="5"/>
      <c r="O10" s="2"/>
      <c r="P10" s="5"/>
    </row>
    <row r="11" spans="2:16" x14ac:dyDescent="0.25">
      <c r="B11" s="28" t="str">
        <f>'POT Inst'!B41</f>
        <v>070</v>
      </c>
      <c r="C11" s="28" t="str">
        <f>'POT Inst'!C41</f>
        <v>Stará operátorovna</v>
      </c>
      <c r="D11" s="28">
        <f>'POT Inst'!D41</f>
        <v>5</v>
      </c>
      <c r="E11" s="29">
        <f>'POT Inst'!E41</f>
        <v>43510</v>
      </c>
      <c r="F11" s="5">
        <f>'POT Inst'!J46</f>
        <v>0</v>
      </c>
      <c r="G11" s="2">
        <f t="shared" si="0"/>
        <v>1</v>
      </c>
      <c r="H11" s="5">
        <f t="shared" si="2"/>
        <v>0</v>
      </c>
      <c r="J11" s="28"/>
      <c r="K11" s="28"/>
      <c r="L11" s="28"/>
      <c r="M11" s="29"/>
      <c r="N11" s="5"/>
      <c r="O11" s="2"/>
      <c r="P11" s="5"/>
    </row>
    <row r="12" spans="2:16" x14ac:dyDescent="0.25">
      <c r="B12" s="28" t="str">
        <f>'POT Inst'!B47</f>
        <v>101</v>
      </c>
      <c r="C12" s="28" t="str">
        <f>'POT Inst'!C47</f>
        <v>ubytovna kanceláře</v>
      </c>
      <c r="D12" s="28">
        <f>'POT Inst'!D47</f>
        <v>5</v>
      </c>
      <c r="E12" s="29">
        <f>'POT Inst'!E47</f>
        <v>44273</v>
      </c>
      <c r="F12" s="5">
        <f>'POT Inst'!J52</f>
        <v>0</v>
      </c>
      <c r="G12" s="2">
        <f t="shared" si="0"/>
        <v>1</v>
      </c>
      <c r="H12" s="5">
        <f t="shared" si="2"/>
        <v>0</v>
      </c>
      <c r="J12" s="28"/>
      <c r="K12" s="28"/>
      <c r="L12" s="28"/>
      <c r="M12" s="29"/>
      <c r="N12" s="5"/>
      <c r="O12" s="2"/>
      <c r="P12" s="5"/>
    </row>
    <row r="13" spans="2:16" x14ac:dyDescent="0.25">
      <c r="B13" s="28" t="str">
        <f>'POT Inst'!B53</f>
        <v>262</v>
      </c>
      <c r="C13" s="28" t="str">
        <f>'POT Inst'!C53</f>
        <v>Elektrárna nouzová stará mimo provoz</v>
      </c>
      <c r="D13" s="28">
        <f>'POT Inst'!D53</f>
        <v>5</v>
      </c>
      <c r="E13" s="29">
        <f>'POT Inst'!E53</f>
        <v>43816</v>
      </c>
      <c r="F13" s="5">
        <f>'POT Inst'!J58</f>
        <v>0</v>
      </c>
      <c r="G13" s="2">
        <f t="shared" si="0"/>
        <v>1</v>
      </c>
      <c r="H13" s="5">
        <f t="shared" si="2"/>
        <v>0</v>
      </c>
      <c r="J13" s="28"/>
      <c r="K13" s="28"/>
      <c r="L13" s="28"/>
      <c r="M13" s="29"/>
      <c r="N13" s="5"/>
      <c r="O13" s="2"/>
      <c r="P13" s="5"/>
    </row>
    <row r="14" spans="2:16" x14ac:dyDescent="0.25">
      <c r="B14" s="28">
        <f>'POT Inst'!B59</f>
        <v>0</v>
      </c>
      <c r="C14" s="28" t="str">
        <f>'POT Inst'!C59</f>
        <v>veřejné osvětlení Potěhy</v>
      </c>
      <c r="D14" s="28">
        <f>'POT Inst'!D59</f>
        <v>4</v>
      </c>
      <c r="E14" s="29">
        <f>'POT Inst'!E59</f>
        <v>44270</v>
      </c>
      <c r="F14" s="5">
        <f>'POT Inst'!J64</f>
        <v>0</v>
      </c>
      <c r="G14" s="2">
        <f t="shared" si="0"/>
        <v>1</v>
      </c>
      <c r="H14" s="5">
        <f t="shared" si="2"/>
        <v>0</v>
      </c>
      <c r="J14" s="28"/>
      <c r="K14" s="28"/>
      <c r="L14" s="28"/>
      <c r="M14" s="29"/>
      <c r="N14" s="5"/>
      <c r="O14" s="2"/>
      <c r="P14" s="5"/>
    </row>
    <row r="16" spans="2:16" x14ac:dyDescent="0.25">
      <c r="B16" s="30" t="s">
        <v>6</v>
      </c>
      <c r="J16" s="30" t="s">
        <v>7</v>
      </c>
    </row>
    <row r="17" spans="2:16" ht="56.1" customHeight="1" x14ac:dyDescent="0.25">
      <c r="B17" s="26" t="s">
        <v>45</v>
      </c>
      <c r="C17" s="14" t="s">
        <v>46</v>
      </c>
      <c r="D17" s="14" t="s">
        <v>47</v>
      </c>
      <c r="E17" s="27" t="s">
        <v>48</v>
      </c>
      <c r="F17" s="25" t="s">
        <v>49</v>
      </c>
      <c r="G17" s="14" t="s">
        <v>50</v>
      </c>
      <c r="H17" s="14" t="s">
        <v>2</v>
      </c>
      <c r="J17" s="26" t="s">
        <v>45</v>
      </c>
      <c r="K17" s="14" t="s">
        <v>46</v>
      </c>
      <c r="L17" s="14" t="s">
        <v>47</v>
      </c>
      <c r="M17" s="27" t="s">
        <v>48</v>
      </c>
      <c r="N17" s="25" t="s">
        <v>49</v>
      </c>
      <c r="O17" s="14" t="s">
        <v>50</v>
      </c>
      <c r="P17" s="14" t="s">
        <v>2</v>
      </c>
    </row>
    <row r="18" spans="2:16" x14ac:dyDescent="0.25">
      <c r="B18" s="28">
        <f>'POT LPS'!B5</f>
        <v>0</v>
      </c>
      <c r="C18" s="28" t="str">
        <f>'POT LPS'!C5</f>
        <v>Hromosvody A, 112,111,101,120,250,070,262</v>
      </c>
      <c r="D18" s="28">
        <f>'POT LPS'!D5</f>
        <v>5</v>
      </c>
      <c r="E18" s="29">
        <f>'POT LPS'!E5</f>
        <v>43690</v>
      </c>
      <c r="F18" s="5">
        <f>'POT LPS'!J8</f>
        <v>0</v>
      </c>
      <c r="G18" s="2">
        <f>IF(D18&lt;5,TRUNC(4/D18),1)</f>
        <v>1</v>
      </c>
      <c r="H18" s="5">
        <f>F18*G18</f>
        <v>0</v>
      </c>
      <c r="J18" s="28">
        <f>'POT LPS Ex'!B5</f>
        <v>0</v>
      </c>
      <c r="K18" s="28" t="str">
        <f>'POT LPS Ex'!C5</f>
        <v>hromosvod,220,580,231,210</v>
      </c>
      <c r="L18" s="28">
        <f>'POT LPS Ex'!D5</f>
        <v>2</v>
      </c>
      <c r="M18" s="29">
        <f>'POT LPS Ex'!E5</f>
        <v>44825</v>
      </c>
      <c r="N18" s="5">
        <f>'POT LPS Ex'!J8</f>
        <v>0</v>
      </c>
      <c r="O18" s="2">
        <f>IF(L18&lt;5,TRUNC(4/L18),1)</f>
        <v>2</v>
      </c>
      <c r="P18" s="5">
        <f>N18*O18</f>
        <v>0</v>
      </c>
    </row>
    <row r="19" spans="2:16" x14ac:dyDescent="0.25">
      <c r="B19" s="28" t="str">
        <f>'POT LPS'!B9</f>
        <v>050</v>
      </c>
      <c r="C19" s="28" t="str">
        <f>'POT LPS'!C9</f>
        <v>Provozní budova</v>
      </c>
      <c r="D19" s="28">
        <f>'POT LPS'!D9</f>
        <v>5</v>
      </c>
      <c r="E19" s="29">
        <f>'POT LPS'!E9</f>
        <v>43353</v>
      </c>
      <c r="F19" s="5">
        <f>'POT LPS'!J12</f>
        <v>0</v>
      </c>
      <c r="G19" s="2">
        <f t="shared" ref="G19:G20" si="4">IF(D19&lt;5,TRUNC(4/D19),1)</f>
        <v>1</v>
      </c>
      <c r="H19" s="5">
        <f>F19*G19</f>
        <v>0</v>
      </c>
      <c r="J19" s="28"/>
      <c r="K19" s="28"/>
      <c r="L19" s="28"/>
      <c r="M19" s="29"/>
      <c r="N19" s="5"/>
      <c r="O19" s="2"/>
      <c r="P19" s="5"/>
    </row>
    <row r="20" spans="2:16" x14ac:dyDescent="0.25">
      <c r="B20" s="28" t="str">
        <f>'POT LPS'!B13</f>
        <v>210</v>
      </c>
      <c r="C20" s="28" t="str">
        <f>'POT LPS'!C13</f>
        <v xml:space="preserve"> Čerpací stanice mimo provoz</v>
      </c>
      <c r="D20" s="28">
        <f>'POT LPS'!D13</f>
        <v>2</v>
      </c>
      <c r="E20" s="29">
        <f>'POT LPS'!E13</f>
        <v>44767</v>
      </c>
      <c r="F20" s="5">
        <f>'POT LPS'!J16</f>
        <v>0</v>
      </c>
      <c r="G20" s="2">
        <f t="shared" si="4"/>
        <v>2</v>
      </c>
      <c r="H20" s="5">
        <f>F20*G20</f>
        <v>0</v>
      </c>
      <c r="J20" s="28"/>
      <c r="K20" s="28"/>
      <c r="L20" s="28"/>
      <c r="M20" s="29"/>
      <c r="N20" s="5"/>
      <c r="O20" s="2"/>
      <c r="P20" s="5"/>
    </row>
    <row r="22" spans="2:16" x14ac:dyDescent="0.25">
      <c r="B22" s="31" t="s">
        <v>52</v>
      </c>
    </row>
    <row r="23" spans="2:16" ht="56.1" customHeight="1" x14ac:dyDescent="0.25">
      <c r="B23" s="14" t="s">
        <v>47</v>
      </c>
      <c r="C23" s="14" t="s">
        <v>53</v>
      </c>
      <c r="D23" s="76" t="s">
        <v>54</v>
      </c>
      <c r="E23" s="27" t="s">
        <v>55</v>
      </c>
      <c r="F23" s="25" t="s">
        <v>49</v>
      </c>
      <c r="G23" s="14" t="s">
        <v>50</v>
      </c>
      <c r="H23" s="14" t="s">
        <v>2</v>
      </c>
    </row>
    <row r="24" spans="2:16" x14ac:dyDescent="0.25">
      <c r="B24" s="3">
        <v>1</v>
      </c>
      <c r="C24" s="2" t="s">
        <v>56</v>
      </c>
      <c r="D24" s="75">
        <v>2</v>
      </c>
      <c r="E24" s="59">
        <f>'Sklady Rekapitulace '!$D$54</f>
        <v>0</v>
      </c>
      <c r="F24" s="5">
        <f>D24*E24</f>
        <v>0</v>
      </c>
      <c r="G24" s="2">
        <f>IF(B24&lt;5,TRUNC(4/B24),1)</f>
        <v>4</v>
      </c>
      <c r="H24" s="5">
        <f t="shared" ref="H24:H36" si="5">F24*G24</f>
        <v>0</v>
      </c>
    </row>
    <row r="25" spans="2:16" x14ac:dyDescent="0.25">
      <c r="B25" s="3">
        <v>1</v>
      </c>
      <c r="C25" s="2" t="s">
        <v>57</v>
      </c>
      <c r="D25" s="3">
        <v>0</v>
      </c>
      <c r="E25" s="59">
        <f>'Sklady Rekapitulace '!$D$55</f>
        <v>0</v>
      </c>
      <c r="F25" s="5">
        <f t="shared" ref="F25:F36" si="6">D25*E25</f>
        <v>0</v>
      </c>
      <c r="G25" s="2">
        <f t="shared" ref="G25:G36" si="7">IF(B25&lt;5,TRUNC(4/B25),1)</f>
        <v>4</v>
      </c>
      <c r="H25" s="5">
        <f t="shared" si="5"/>
        <v>0</v>
      </c>
    </row>
    <row r="26" spans="2:16" x14ac:dyDescent="0.25">
      <c r="B26" s="3">
        <v>0.5</v>
      </c>
      <c r="C26" s="2" t="s">
        <v>58</v>
      </c>
      <c r="D26" s="3">
        <v>1</v>
      </c>
      <c r="E26" s="59">
        <f>'Sklady Rekapitulace '!$D$56</f>
        <v>0</v>
      </c>
      <c r="F26" s="5">
        <f t="shared" si="6"/>
        <v>0</v>
      </c>
      <c r="G26" s="2">
        <f t="shared" si="7"/>
        <v>8</v>
      </c>
      <c r="H26" s="5">
        <f t="shared" si="5"/>
        <v>0</v>
      </c>
    </row>
    <row r="27" spans="2:16" x14ac:dyDescent="0.25">
      <c r="B27" s="3">
        <v>0.25</v>
      </c>
      <c r="C27" s="2" t="s">
        <v>59</v>
      </c>
      <c r="D27" s="3">
        <v>0</v>
      </c>
      <c r="E27" s="59">
        <f>'Sklady Rekapitulace '!$D$57</f>
        <v>0</v>
      </c>
      <c r="F27" s="5">
        <f t="shared" si="6"/>
        <v>0</v>
      </c>
      <c r="G27" s="2">
        <f t="shared" si="7"/>
        <v>16</v>
      </c>
      <c r="H27" s="5">
        <f t="shared" si="5"/>
        <v>0</v>
      </c>
    </row>
    <row r="28" spans="2:16" x14ac:dyDescent="0.25">
      <c r="B28" s="3">
        <v>0.5</v>
      </c>
      <c r="C28" s="2" t="s">
        <v>59</v>
      </c>
      <c r="D28" s="3">
        <v>10</v>
      </c>
      <c r="E28" s="59">
        <f>'Sklady Rekapitulace '!$D$58</f>
        <v>0</v>
      </c>
      <c r="F28" s="5">
        <f t="shared" si="6"/>
        <v>0</v>
      </c>
      <c r="G28" s="2">
        <f t="shared" si="7"/>
        <v>8</v>
      </c>
      <c r="H28" s="5">
        <f t="shared" si="5"/>
        <v>0</v>
      </c>
    </row>
    <row r="29" spans="2:16" x14ac:dyDescent="0.25">
      <c r="B29" s="3">
        <v>1</v>
      </c>
      <c r="C29" s="2" t="s">
        <v>59</v>
      </c>
      <c r="D29" s="3">
        <v>21</v>
      </c>
      <c r="E29" s="59">
        <f>'Sklady Rekapitulace '!$D$59</f>
        <v>0</v>
      </c>
      <c r="F29" s="5">
        <f t="shared" si="6"/>
        <v>0</v>
      </c>
      <c r="G29" s="2">
        <f t="shared" si="7"/>
        <v>4</v>
      </c>
      <c r="H29" s="5">
        <f t="shared" si="5"/>
        <v>0</v>
      </c>
    </row>
    <row r="30" spans="2:16" x14ac:dyDescent="0.25">
      <c r="B30" s="3">
        <v>2</v>
      </c>
      <c r="C30" s="2" t="s">
        <v>59</v>
      </c>
      <c r="D30" s="3">
        <v>60</v>
      </c>
      <c r="E30" s="59">
        <f>'Sklady Rekapitulace '!$D$60</f>
        <v>0</v>
      </c>
      <c r="F30" s="5">
        <f t="shared" si="6"/>
        <v>0</v>
      </c>
      <c r="G30" s="2">
        <f t="shared" si="7"/>
        <v>2</v>
      </c>
      <c r="H30" s="5">
        <f t="shared" si="5"/>
        <v>0</v>
      </c>
    </row>
    <row r="31" spans="2:16" x14ac:dyDescent="0.25">
      <c r="B31" s="3">
        <v>0.5</v>
      </c>
      <c r="C31" s="2" t="s">
        <v>60</v>
      </c>
      <c r="D31" s="3">
        <v>15</v>
      </c>
      <c r="E31" s="59">
        <f>'Sklady Rekapitulace '!$D$61</f>
        <v>0</v>
      </c>
      <c r="F31" s="5">
        <f t="shared" si="6"/>
        <v>0</v>
      </c>
      <c r="G31" s="2">
        <f t="shared" si="7"/>
        <v>8</v>
      </c>
      <c r="H31" s="5">
        <f t="shared" si="5"/>
        <v>0</v>
      </c>
    </row>
    <row r="32" spans="2:16" x14ac:dyDescent="0.25">
      <c r="B32" s="3">
        <v>1</v>
      </c>
      <c r="C32" s="2" t="s">
        <v>60</v>
      </c>
      <c r="D32" s="3">
        <v>10</v>
      </c>
      <c r="E32" s="59">
        <f>'Sklady Rekapitulace '!$D$62</f>
        <v>0</v>
      </c>
      <c r="F32" s="5">
        <f t="shared" si="6"/>
        <v>0</v>
      </c>
      <c r="G32" s="2">
        <f t="shared" si="7"/>
        <v>4</v>
      </c>
      <c r="H32" s="5">
        <f t="shared" si="5"/>
        <v>0</v>
      </c>
    </row>
    <row r="33" spans="2:8" x14ac:dyDescent="0.25">
      <c r="B33" s="3">
        <v>2</v>
      </c>
      <c r="C33" s="2" t="s">
        <v>60</v>
      </c>
      <c r="D33" s="3">
        <v>25</v>
      </c>
      <c r="E33" s="59">
        <f>'Sklady Rekapitulace '!$D$63</f>
        <v>0</v>
      </c>
      <c r="F33" s="5">
        <f t="shared" si="6"/>
        <v>0</v>
      </c>
      <c r="G33" s="2">
        <f t="shared" si="7"/>
        <v>2</v>
      </c>
      <c r="H33" s="5">
        <f t="shared" si="5"/>
        <v>0</v>
      </c>
    </row>
    <row r="34" spans="2:8" x14ac:dyDescent="0.25">
      <c r="B34" s="3">
        <v>0.5</v>
      </c>
      <c r="C34" s="2" t="s">
        <v>61</v>
      </c>
      <c r="D34" s="3">
        <v>0</v>
      </c>
      <c r="E34" s="59">
        <f>'Sklady Rekapitulace '!$D$64</f>
        <v>0</v>
      </c>
      <c r="F34" s="5">
        <f t="shared" si="6"/>
        <v>0</v>
      </c>
      <c r="G34" s="2">
        <f t="shared" si="7"/>
        <v>8</v>
      </c>
      <c r="H34" s="5">
        <f t="shared" si="5"/>
        <v>0</v>
      </c>
    </row>
    <row r="35" spans="2:8" x14ac:dyDescent="0.25">
      <c r="B35" s="3">
        <v>1</v>
      </c>
      <c r="C35" s="2" t="s">
        <v>61</v>
      </c>
      <c r="D35" s="3">
        <v>0</v>
      </c>
      <c r="E35" s="59">
        <f>'Sklady Rekapitulace '!$D$65</f>
        <v>0</v>
      </c>
      <c r="F35" s="5">
        <f t="shared" si="6"/>
        <v>0</v>
      </c>
      <c r="G35" s="2">
        <f t="shared" si="7"/>
        <v>4</v>
      </c>
      <c r="H35" s="5">
        <f t="shared" si="5"/>
        <v>0</v>
      </c>
    </row>
    <row r="36" spans="2:8" x14ac:dyDescent="0.25">
      <c r="B36" s="3">
        <v>2</v>
      </c>
      <c r="C36" s="2" t="s">
        <v>61</v>
      </c>
      <c r="D36" s="3">
        <v>0</v>
      </c>
      <c r="E36" s="59">
        <f>'Sklady Rekapitulace '!$D$66</f>
        <v>0</v>
      </c>
      <c r="F36" s="5">
        <f t="shared" si="6"/>
        <v>0</v>
      </c>
      <c r="G36" s="2">
        <f t="shared" si="7"/>
        <v>2</v>
      </c>
      <c r="H36" s="5">
        <f t="shared" si="5"/>
        <v>0</v>
      </c>
    </row>
    <row r="37" spans="2:8" x14ac:dyDescent="0.25">
      <c r="B37" s="62"/>
      <c r="C37" s="73" t="s">
        <v>62</v>
      </c>
      <c r="D37" s="73"/>
      <c r="E37" s="73"/>
      <c r="F37" s="74">
        <f>SUM(F24:F36)</f>
        <v>0</v>
      </c>
      <c r="G37" s="73"/>
      <c r="H37" s="74">
        <f>SUM(H24:H36)</f>
        <v>0</v>
      </c>
    </row>
  </sheetData>
  <sheetProtection algorithmName="SHA-512" hashValue="BkubknJQACnZslYw10k4YkKszmhigSFzkAaB//Ye0dB3dmC8VvjF9NHthbmmlLFn4tqXbYAjiawmtfPunR4NoA==" saltValue="MUzqQlom6vff1wL/4GjuEQ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19329-7C00-49E9-A30F-B3295F568814}">
  <sheetPr>
    <pageSetUpPr fitToPage="1"/>
  </sheetPr>
  <dimension ref="A1:J64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271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/>
      <c r="C5" s="10" t="s">
        <v>272</v>
      </c>
      <c r="D5" s="11">
        <v>5</v>
      </c>
      <c r="E5" s="9">
        <v>43157</v>
      </c>
      <c r="F5" s="1" t="s">
        <v>16</v>
      </c>
      <c r="G5" s="41" t="s">
        <v>70</v>
      </c>
      <c r="H5" s="3">
        <v>1</v>
      </c>
      <c r="I5" s="20">
        <f>'Sklady Rekapitulace '!$D$30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1</v>
      </c>
      <c r="I6" s="20">
        <f>'Sklady Rekapitulace '!$D$31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20</v>
      </c>
      <c r="I7" s="20">
        <f>'Sklady Rekapitulace '!$D$32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21</v>
      </c>
      <c r="G8" s="41" t="s">
        <v>72</v>
      </c>
      <c r="H8" s="3">
        <v>0</v>
      </c>
      <c r="I8" s="20">
        <f>'Sklady Rekapitulace '!$D$33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'!$D$34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228</v>
      </c>
      <c r="C11" s="10" t="s">
        <v>273</v>
      </c>
      <c r="D11" s="11">
        <v>5</v>
      </c>
      <c r="E11" s="9">
        <v>43357</v>
      </c>
      <c r="F11" s="1" t="s">
        <v>16</v>
      </c>
      <c r="G11" s="41" t="s">
        <v>70</v>
      </c>
      <c r="H11" s="3">
        <v>1</v>
      </c>
      <c r="I11" s="20">
        <f>'Sklady Rekapitulace '!$D$30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2</v>
      </c>
      <c r="I12" s="20">
        <f>'Sklady Rekapitulace '!$D$31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55</v>
      </c>
      <c r="I13" s="20">
        <f>'Sklady Rekapitulace '!$D$32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21</v>
      </c>
      <c r="G14" s="41" t="s">
        <v>72</v>
      </c>
      <c r="H14" s="3">
        <v>0</v>
      </c>
      <c r="I14" s="20">
        <f>'Sklady Rekapitulace '!$D$33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'!$D$34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274</v>
      </c>
      <c r="C17" s="10" t="s">
        <v>275</v>
      </c>
      <c r="D17" s="11">
        <v>5</v>
      </c>
      <c r="E17" s="9">
        <v>43385</v>
      </c>
      <c r="F17" s="1" t="s">
        <v>16</v>
      </c>
      <c r="G17" s="41" t="s">
        <v>70</v>
      </c>
      <c r="H17" s="3">
        <v>1</v>
      </c>
      <c r="I17" s="20">
        <f>'Sklady Rekapitulace '!$D$30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5</v>
      </c>
      <c r="I18" s="20">
        <f>'Sklady Rekapitulace '!$D$31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40</v>
      </c>
      <c r="I19" s="20">
        <f>'Sklady Rekapitulace '!$D$32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21</v>
      </c>
      <c r="G20" s="41" t="s">
        <v>72</v>
      </c>
      <c r="H20" s="3">
        <v>0</v>
      </c>
      <c r="I20" s="20">
        <f>'Sklady Rekapitulace '!$D$33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'!$D$34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 t="s">
        <v>198</v>
      </c>
      <c r="C23" s="10" t="s">
        <v>199</v>
      </c>
      <c r="D23" s="11">
        <v>5</v>
      </c>
      <c r="E23" s="9">
        <v>43388</v>
      </c>
      <c r="F23" s="1" t="s">
        <v>16</v>
      </c>
      <c r="G23" s="41" t="s">
        <v>70</v>
      </c>
      <c r="H23" s="3">
        <v>1</v>
      </c>
      <c r="I23" s="20">
        <f>'Sklady Rekapitulace '!$D$30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6</v>
      </c>
      <c r="I24" s="20">
        <f>'Sklady Rekapitulace '!$D$31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96</v>
      </c>
      <c r="I25" s="20">
        <f>'Sklady Rekapitulace '!$D$32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21</v>
      </c>
      <c r="G26" s="41" t="s">
        <v>72</v>
      </c>
      <c r="H26" s="3">
        <v>0</v>
      </c>
      <c r="I26" s="20">
        <f>'Sklady Rekapitulace '!$D$33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'!$D$34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  <row r="29" spans="1:10" x14ac:dyDescent="0.2">
      <c r="A29" s="2"/>
      <c r="B29" s="24" t="s">
        <v>176</v>
      </c>
      <c r="C29" s="10" t="s">
        <v>276</v>
      </c>
      <c r="D29" s="11">
        <v>5</v>
      </c>
      <c r="E29" s="9">
        <v>43489</v>
      </c>
      <c r="F29" s="1" t="s">
        <v>16</v>
      </c>
      <c r="G29" s="41" t="s">
        <v>70</v>
      </c>
      <c r="H29" s="3">
        <v>1</v>
      </c>
      <c r="I29" s="20">
        <f>'Sklady Rekapitulace '!$D$30</f>
        <v>0</v>
      </c>
      <c r="J29" s="5">
        <f t="shared" ref="J29:J33" si="4">H29*I29</f>
        <v>0</v>
      </c>
    </row>
    <row r="30" spans="1:10" x14ac:dyDescent="0.2">
      <c r="A30" s="2"/>
      <c r="B30" s="24"/>
      <c r="C30" s="10"/>
      <c r="D30" s="11"/>
      <c r="E30" s="9"/>
      <c r="F30" s="1" t="s">
        <v>71</v>
      </c>
      <c r="G30" s="41" t="s">
        <v>72</v>
      </c>
      <c r="H30" s="3">
        <v>1</v>
      </c>
      <c r="I30" s="20">
        <f>'Sklady Rekapitulace '!$D$31</f>
        <v>0</v>
      </c>
      <c r="J30" s="5">
        <f t="shared" si="4"/>
        <v>0</v>
      </c>
    </row>
    <row r="31" spans="1:10" x14ac:dyDescent="0.2">
      <c r="A31" s="2"/>
      <c r="B31" s="24"/>
      <c r="C31" s="42"/>
      <c r="D31" s="3"/>
      <c r="E31" s="43"/>
      <c r="F31" s="1" t="s">
        <v>20</v>
      </c>
      <c r="G31" s="41" t="s">
        <v>72</v>
      </c>
      <c r="H31" s="3">
        <v>13</v>
      </c>
      <c r="I31" s="20">
        <f>'Sklady Rekapitulace '!$D$32</f>
        <v>0</v>
      </c>
      <c r="J31" s="5">
        <f t="shared" si="4"/>
        <v>0</v>
      </c>
    </row>
    <row r="32" spans="1:10" x14ac:dyDescent="0.2">
      <c r="A32" s="2"/>
      <c r="B32" s="24"/>
      <c r="C32" s="42"/>
      <c r="D32" s="3"/>
      <c r="E32" s="43"/>
      <c r="F32" s="1" t="s">
        <v>21</v>
      </c>
      <c r="G32" s="41" t="s">
        <v>72</v>
      </c>
      <c r="H32" s="3">
        <v>0</v>
      </c>
      <c r="I32" s="20">
        <f>'Sklady Rekapitulace '!$D$33</f>
        <v>0</v>
      </c>
      <c r="J32" s="5">
        <f t="shared" si="4"/>
        <v>0</v>
      </c>
    </row>
    <row r="33" spans="1:10" x14ac:dyDescent="0.2">
      <c r="A33" s="2"/>
      <c r="B33" s="24"/>
      <c r="C33" s="42"/>
      <c r="D33" s="3"/>
      <c r="E33" s="43"/>
      <c r="F33" s="2" t="s">
        <v>22</v>
      </c>
      <c r="G33" s="3" t="s">
        <v>70</v>
      </c>
      <c r="H33" s="3">
        <v>1</v>
      </c>
      <c r="I33" s="20">
        <f>'Sklady Rekapitulace '!$D$34</f>
        <v>0</v>
      </c>
      <c r="J33" s="5">
        <f t="shared" si="4"/>
        <v>0</v>
      </c>
    </row>
    <row r="34" spans="1:10" ht="13.5" thickBot="1" x14ac:dyDescent="0.25">
      <c r="A34" s="12"/>
      <c r="B34" s="44"/>
      <c r="C34" s="45" t="s">
        <v>73</v>
      </c>
      <c r="D34" s="46"/>
      <c r="E34" s="47"/>
      <c r="F34" s="48"/>
      <c r="G34" s="46"/>
      <c r="H34" s="46"/>
      <c r="I34" s="21"/>
      <c r="J34" s="7">
        <f>SUM(J29:J33)</f>
        <v>0</v>
      </c>
    </row>
    <row r="35" spans="1:10" x14ac:dyDescent="0.2">
      <c r="A35" s="2"/>
      <c r="B35" s="24" t="s">
        <v>277</v>
      </c>
      <c r="C35" s="10" t="s">
        <v>278</v>
      </c>
      <c r="D35" s="11">
        <v>5</v>
      </c>
      <c r="E35" s="9">
        <v>43507</v>
      </c>
      <c r="F35" s="1" t="s">
        <v>16</v>
      </c>
      <c r="G35" s="41" t="s">
        <v>70</v>
      </c>
      <c r="H35" s="3">
        <v>1</v>
      </c>
      <c r="I35" s="20">
        <f>'Sklady Rekapitulace '!$D$30</f>
        <v>0</v>
      </c>
      <c r="J35" s="5">
        <f t="shared" ref="J35:J39" si="5">H35*I35</f>
        <v>0</v>
      </c>
    </row>
    <row r="36" spans="1:10" x14ac:dyDescent="0.2">
      <c r="A36" s="2"/>
      <c r="B36" s="24"/>
      <c r="C36" s="10"/>
      <c r="D36" s="11"/>
      <c r="E36" s="9"/>
      <c r="F36" s="1" t="s">
        <v>71</v>
      </c>
      <c r="G36" s="41" t="s">
        <v>72</v>
      </c>
      <c r="H36" s="3">
        <v>1</v>
      </c>
      <c r="I36" s="20">
        <f>'Sklady Rekapitulace '!$D$31</f>
        <v>0</v>
      </c>
      <c r="J36" s="5">
        <f t="shared" si="5"/>
        <v>0</v>
      </c>
    </row>
    <row r="37" spans="1:10" x14ac:dyDescent="0.2">
      <c r="A37" s="2"/>
      <c r="B37" s="24"/>
      <c r="C37" s="42"/>
      <c r="D37" s="3"/>
      <c r="E37" s="43"/>
      <c r="F37" s="1" t="s">
        <v>20</v>
      </c>
      <c r="G37" s="41" t="s">
        <v>72</v>
      </c>
      <c r="H37" s="3">
        <v>9</v>
      </c>
      <c r="I37" s="20">
        <f>'Sklady Rekapitulace '!$D$32</f>
        <v>0</v>
      </c>
      <c r="J37" s="5">
        <f t="shared" si="5"/>
        <v>0</v>
      </c>
    </row>
    <row r="38" spans="1:10" x14ac:dyDescent="0.2">
      <c r="A38" s="2"/>
      <c r="B38" s="24"/>
      <c r="C38" s="42"/>
      <c r="D38" s="3"/>
      <c r="E38" s="43"/>
      <c r="F38" s="1" t="s">
        <v>21</v>
      </c>
      <c r="G38" s="41" t="s">
        <v>72</v>
      </c>
      <c r="H38" s="3">
        <v>0</v>
      </c>
      <c r="I38" s="20">
        <f>'Sklady Rekapitulace '!$D$33</f>
        <v>0</v>
      </c>
      <c r="J38" s="5">
        <f t="shared" si="5"/>
        <v>0</v>
      </c>
    </row>
    <row r="39" spans="1:10" x14ac:dyDescent="0.2">
      <c r="A39" s="2"/>
      <c r="B39" s="24"/>
      <c r="C39" s="42"/>
      <c r="D39" s="3"/>
      <c r="E39" s="43"/>
      <c r="F39" s="2" t="s">
        <v>22</v>
      </c>
      <c r="G39" s="3" t="s">
        <v>70</v>
      </c>
      <c r="H39" s="3">
        <v>1</v>
      </c>
      <c r="I39" s="20">
        <f>'Sklady Rekapitulace '!$D$34</f>
        <v>0</v>
      </c>
      <c r="J39" s="5">
        <f t="shared" si="5"/>
        <v>0</v>
      </c>
    </row>
    <row r="40" spans="1:10" ht="13.5" thickBot="1" x14ac:dyDescent="0.25">
      <c r="A40" s="12"/>
      <c r="B40" s="44"/>
      <c r="C40" s="45" t="s">
        <v>73</v>
      </c>
      <c r="D40" s="46"/>
      <c r="E40" s="47"/>
      <c r="F40" s="48"/>
      <c r="G40" s="46"/>
      <c r="H40" s="46"/>
      <c r="I40" s="21"/>
      <c r="J40" s="7">
        <f>SUM(J35:J39)</f>
        <v>0</v>
      </c>
    </row>
    <row r="41" spans="1:10" x14ac:dyDescent="0.2">
      <c r="A41" s="2"/>
      <c r="B41" s="24" t="s">
        <v>93</v>
      </c>
      <c r="C41" s="10" t="s">
        <v>279</v>
      </c>
      <c r="D41" s="11">
        <v>5</v>
      </c>
      <c r="E41" s="9">
        <v>43510</v>
      </c>
      <c r="F41" s="1" t="s">
        <v>16</v>
      </c>
      <c r="G41" s="41" t="s">
        <v>70</v>
      </c>
      <c r="H41" s="3">
        <v>1</v>
      </c>
      <c r="I41" s="20">
        <f>'Sklady Rekapitulace '!$D$30</f>
        <v>0</v>
      </c>
      <c r="J41" s="5">
        <f t="shared" ref="J41:J45" si="6">H41*I41</f>
        <v>0</v>
      </c>
    </row>
    <row r="42" spans="1:10" x14ac:dyDescent="0.2">
      <c r="A42" s="2"/>
      <c r="B42" s="24"/>
      <c r="C42" s="10"/>
      <c r="D42" s="11"/>
      <c r="E42" s="9"/>
      <c r="F42" s="1" t="s">
        <v>71</v>
      </c>
      <c r="G42" s="41" t="s">
        <v>72</v>
      </c>
      <c r="H42" s="3">
        <v>1</v>
      </c>
      <c r="I42" s="20">
        <f>'Sklady Rekapitulace '!$D$31</f>
        <v>0</v>
      </c>
      <c r="J42" s="5">
        <f t="shared" si="6"/>
        <v>0</v>
      </c>
    </row>
    <row r="43" spans="1:10" x14ac:dyDescent="0.2">
      <c r="A43" s="2"/>
      <c r="B43" s="24"/>
      <c r="C43" s="42"/>
      <c r="D43" s="3"/>
      <c r="E43" s="43"/>
      <c r="F43" s="1" t="s">
        <v>20</v>
      </c>
      <c r="G43" s="41" t="s">
        <v>72</v>
      </c>
      <c r="H43" s="3">
        <v>22</v>
      </c>
      <c r="I43" s="20">
        <f>'Sklady Rekapitulace '!$D$32</f>
        <v>0</v>
      </c>
      <c r="J43" s="5">
        <f t="shared" si="6"/>
        <v>0</v>
      </c>
    </row>
    <row r="44" spans="1:10" x14ac:dyDescent="0.2">
      <c r="A44" s="2"/>
      <c r="B44" s="24"/>
      <c r="C44" s="42"/>
      <c r="D44" s="3"/>
      <c r="E44" s="43"/>
      <c r="F44" s="1" t="s">
        <v>21</v>
      </c>
      <c r="G44" s="41" t="s">
        <v>72</v>
      </c>
      <c r="H44" s="3">
        <v>0</v>
      </c>
      <c r="I44" s="20">
        <f>'Sklady Rekapitulace '!$D$33</f>
        <v>0</v>
      </c>
      <c r="J44" s="5">
        <f t="shared" si="6"/>
        <v>0</v>
      </c>
    </row>
    <row r="45" spans="1:10" x14ac:dyDescent="0.2">
      <c r="A45" s="2"/>
      <c r="B45" s="24"/>
      <c r="C45" s="42"/>
      <c r="D45" s="3"/>
      <c r="E45" s="43"/>
      <c r="F45" s="2" t="s">
        <v>22</v>
      </c>
      <c r="G45" s="3" t="s">
        <v>70</v>
      </c>
      <c r="H45" s="3">
        <v>1</v>
      </c>
      <c r="I45" s="20">
        <f>'Sklady Rekapitulace '!$D$34</f>
        <v>0</v>
      </c>
      <c r="J45" s="5">
        <f t="shared" si="6"/>
        <v>0</v>
      </c>
    </row>
    <row r="46" spans="1:10" ht="13.5" thickBot="1" x14ac:dyDescent="0.25">
      <c r="A46" s="12"/>
      <c r="B46" s="44"/>
      <c r="C46" s="45" t="s">
        <v>73</v>
      </c>
      <c r="D46" s="46"/>
      <c r="E46" s="47"/>
      <c r="F46" s="48"/>
      <c r="G46" s="46"/>
      <c r="H46" s="46"/>
      <c r="I46" s="21"/>
      <c r="J46" s="7">
        <f>SUM(J41:J45)</f>
        <v>0</v>
      </c>
    </row>
    <row r="47" spans="1:10" x14ac:dyDescent="0.2">
      <c r="A47" s="2"/>
      <c r="B47" s="24" t="s">
        <v>82</v>
      </c>
      <c r="C47" s="10" t="s">
        <v>280</v>
      </c>
      <c r="D47" s="11">
        <v>5</v>
      </c>
      <c r="E47" s="9">
        <v>44273</v>
      </c>
      <c r="F47" s="1" t="s">
        <v>16</v>
      </c>
      <c r="G47" s="41" t="s">
        <v>70</v>
      </c>
      <c r="H47" s="3">
        <v>1</v>
      </c>
      <c r="I47" s="20">
        <f>'Sklady Rekapitulace '!$D$30</f>
        <v>0</v>
      </c>
      <c r="J47" s="5">
        <f t="shared" ref="J47:J51" si="7">H47*I47</f>
        <v>0</v>
      </c>
    </row>
    <row r="48" spans="1:10" x14ac:dyDescent="0.2">
      <c r="A48" s="2"/>
      <c r="B48" s="24"/>
      <c r="C48" s="10"/>
      <c r="D48" s="11"/>
      <c r="E48" s="9"/>
      <c r="F48" s="1" t="s">
        <v>71</v>
      </c>
      <c r="G48" s="41" t="s">
        <v>72</v>
      </c>
      <c r="H48" s="3">
        <v>1</v>
      </c>
      <c r="I48" s="20">
        <f>'Sklady Rekapitulace '!$D$31</f>
        <v>0</v>
      </c>
      <c r="J48" s="5">
        <f t="shared" si="7"/>
        <v>0</v>
      </c>
    </row>
    <row r="49" spans="1:10" x14ac:dyDescent="0.2">
      <c r="A49" s="2"/>
      <c r="B49" s="24"/>
      <c r="C49" s="42"/>
      <c r="D49" s="3"/>
      <c r="E49" s="43"/>
      <c r="F49" s="1" t="s">
        <v>20</v>
      </c>
      <c r="G49" s="41" t="s">
        <v>72</v>
      </c>
      <c r="H49" s="3">
        <v>45</v>
      </c>
      <c r="I49" s="20">
        <f>'Sklady Rekapitulace '!$D$32</f>
        <v>0</v>
      </c>
      <c r="J49" s="5">
        <f t="shared" si="7"/>
        <v>0</v>
      </c>
    </row>
    <row r="50" spans="1:10" x14ac:dyDescent="0.2">
      <c r="A50" s="2"/>
      <c r="B50" s="24"/>
      <c r="C50" s="42"/>
      <c r="D50" s="3"/>
      <c r="E50" s="43"/>
      <c r="F50" s="1" t="s">
        <v>21</v>
      </c>
      <c r="G50" s="41" t="s">
        <v>72</v>
      </c>
      <c r="H50" s="3">
        <v>0</v>
      </c>
      <c r="I50" s="20">
        <f>'Sklady Rekapitulace '!$D$33</f>
        <v>0</v>
      </c>
      <c r="J50" s="5">
        <f t="shared" si="7"/>
        <v>0</v>
      </c>
    </row>
    <row r="51" spans="1:10" x14ac:dyDescent="0.2">
      <c r="A51" s="2"/>
      <c r="B51" s="24"/>
      <c r="C51" s="42"/>
      <c r="D51" s="3"/>
      <c r="E51" s="43"/>
      <c r="F51" s="2" t="s">
        <v>22</v>
      </c>
      <c r="G51" s="3" t="s">
        <v>70</v>
      </c>
      <c r="H51" s="3">
        <v>1</v>
      </c>
      <c r="I51" s="20">
        <f>'Sklady Rekapitulace '!$D$34</f>
        <v>0</v>
      </c>
      <c r="J51" s="5">
        <f t="shared" si="7"/>
        <v>0</v>
      </c>
    </row>
    <row r="52" spans="1:10" ht="13.5" thickBot="1" x14ac:dyDescent="0.25">
      <c r="A52" s="12"/>
      <c r="B52" s="44"/>
      <c r="C52" s="45" t="s">
        <v>73</v>
      </c>
      <c r="D52" s="46"/>
      <c r="E52" s="47"/>
      <c r="F52" s="48"/>
      <c r="G52" s="46"/>
      <c r="H52" s="46"/>
      <c r="I52" s="21"/>
      <c r="J52" s="7">
        <f>SUM(J47:J51)</f>
        <v>0</v>
      </c>
    </row>
    <row r="53" spans="1:10" x14ac:dyDescent="0.2">
      <c r="A53" s="2"/>
      <c r="B53" s="24" t="s">
        <v>133</v>
      </c>
      <c r="C53" s="10" t="s">
        <v>281</v>
      </c>
      <c r="D53" s="11">
        <v>5</v>
      </c>
      <c r="E53" s="9">
        <v>43816</v>
      </c>
      <c r="F53" s="1" t="s">
        <v>16</v>
      </c>
      <c r="G53" s="41" t="s">
        <v>70</v>
      </c>
      <c r="H53" s="3">
        <v>1</v>
      </c>
      <c r="I53" s="20">
        <f>'Sklady Rekapitulace '!$D$30</f>
        <v>0</v>
      </c>
      <c r="J53" s="5">
        <f t="shared" ref="J53:J57" si="8">H53*I53</f>
        <v>0</v>
      </c>
    </row>
    <row r="54" spans="1:10" x14ac:dyDescent="0.2">
      <c r="A54" s="2"/>
      <c r="B54" s="24"/>
      <c r="C54" s="10"/>
      <c r="D54" s="11"/>
      <c r="E54" s="9"/>
      <c r="F54" s="1" t="s">
        <v>71</v>
      </c>
      <c r="G54" s="41" t="s">
        <v>72</v>
      </c>
      <c r="H54" s="3">
        <v>1</v>
      </c>
      <c r="I54" s="20">
        <f>'Sklady Rekapitulace '!$D$31</f>
        <v>0</v>
      </c>
      <c r="J54" s="5">
        <f t="shared" si="8"/>
        <v>0</v>
      </c>
    </row>
    <row r="55" spans="1:10" x14ac:dyDescent="0.2">
      <c r="A55" s="2"/>
      <c r="B55" s="24"/>
      <c r="C55" s="42"/>
      <c r="D55" s="3"/>
      <c r="E55" s="43"/>
      <c r="F55" s="1" t="s">
        <v>20</v>
      </c>
      <c r="G55" s="41" t="s">
        <v>72</v>
      </c>
      <c r="H55" s="3">
        <v>13</v>
      </c>
      <c r="I55" s="20">
        <f>'Sklady Rekapitulace '!$D$32</f>
        <v>0</v>
      </c>
      <c r="J55" s="5">
        <f t="shared" si="8"/>
        <v>0</v>
      </c>
    </row>
    <row r="56" spans="1:10" x14ac:dyDescent="0.2">
      <c r="A56" s="2"/>
      <c r="B56" s="24"/>
      <c r="C56" s="42"/>
      <c r="D56" s="3"/>
      <c r="E56" s="43"/>
      <c r="F56" s="1" t="s">
        <v>21</v>
      </c>
      <c r="G56" s="41" t="s">
        <v>72</v>
      </c>
      <c r="H56" s="3">
        <v>0</v>
      </c>
      <c r="I56" s="20">
        <f>'Sklady Rekapitulace '!$D$33</f>
        <v>0</v>
      </c>
      <c r="J56" s="5">
        <f t="shared" si="8"/>
        <v>0</v>
      </c>
    </row>
    <row r="57" spans="1:10" x14ac:dyDescent="0.2">
      <c r="A57" s="2"/>
      <c r="B57" s="24"/>
      <c r="C57" s="42"/>
      <c r="D57" s="3"/>
      <c r="E57" s="43"/>
      <c r="F57" s="2" t="s">
        <v>22</v>
      </c>
      <c r="G57" s="3" t="s">
        <v>70</v>
      </c>
      <c r="H57" s="3">
        <v>1</v>
      </c>
      <c r="I57" s="20">
        <f>'Sklady Rekapitulace '!$D$34</f>
        <v>0</v>
      </c>
      <c r="J57" s="5">
        <f t="shared" si="8"/>
        <v>0</v>
      </c>
    </row>
    <row r="58" spans="1:10" ht="13.5" thickBot="1" x14ac:dyDescent="0.25">
      <c r="A58" s="12"/>
      <c r="B58" s="44"/>
      <c r="C58" s="45" t="s">
        <v>73</v>
      </c>
      <c r="D58" s="46"/>
      <c r="E58" s="47"/>
      <c r="F58" s="48"/>
      <c r="G58" s="46"/>
      <c r="H58" s="46"/>
      <c r="I58" s="21"/>
      <c r="J58" s="7">
        <f>SUM(J53:J57)</f>
        <v>0</v>
      </c>
    </row>
    <row r="59" spans="1:10" x14ac:dyDescent="0.2">
      <c r="A59" s="2"/>
      <c r="B59" s="24"/>
      <c r="C59" s="10" t="s">
        <v>282</v>
      </c>
      <c r="D59" s="11">
        <v>4</v>
      </c>
      <c r="E59" s="9">
        <v>44270</v>
      </c>
      <c r="F59" s="1" t="s">
        <v>16</v>
      </c>
      <c r="G59" s="41" t="s">
        <v>70</v>
      </c>
      <c r="H59" s="3">
        <v>1</v>
      </c>
      <c r="I59" s="20">
        <f>'Sklady Rekapitulace '!$D$30</f>
        <v>0</v>
      </c>
      <c r="J59" s="5">
        <f t="shared" ref="J59:J63" si="9">H59*I59</f>
        <v>0</v>
      </c>
    </row>
    <row r="60" spans="1:10" x14ac:dyDescent="0.2">
      <c r="A60" s="2"/>
      <c r="B60" s="24"/>
      <c r="C60" s="10"/>
      <c r="D60" s="11"/>
      <c r="E60" s="9"/>
      <c r="F60" s="1" t="s">
        <v>71</v>
      </c>
      <c r="G60" s="41" t="s">
        <v>72</v>
      </c>
      <c r="H60" s="3">
        <v>2</v>
      </c>
      <c r="I60" s="20">
        <f>'Sklady Rekapitulace '!$D$31</f>
        <v>0</v>
      </c>
      <c r="J60" s="5">
        <f t="shared" si="9"/>
        <v>0</v>
      </c>
    </row>
    <row r="61" spans="1:10" x14ac:dyDescent="0.2">
      <c r="A61" s="2"/>
      <c r="B61" s="24"/>
      <c r="C61" s="42"/>
      <c r="D61" s="3"/>
      <c r="E61" s="43"/>
      <c r="F61" s="1" t="s">
        <v>20</v>
      </c>
      <c r="G61" s="41" t="s">
        <v>72</v>
      </c>
      <c r="H61" s="3">
        <v>35</v>
      </c>
      <c r="I61" s="20">
        <f>'Sklady Rekapitulace '!$D$32</f>
        <v>0</v>
      </c>
      <c r="J61" s="5">
        <f t="shared" si="9"/>
        <v>0</v>
      </c>
    </row>
    <row r="62" spans="1:10" x14ac:dyDescent="0.2">
      <c r="A62" s="2"/>
      <c r="B62" s="24"/>
      <c r="C62" s="42"/>
      <c r="D62" s="3"/>
      <c r="E62" s="43"/>
      <c r="F62" s="1" t="s">
        <v>21</v>
      </c>
      <c r="G62" s="41" t="s">
        <v>72</v>
      </c>
      <c r="H62" s="3">
        <v>0</v>
      </c>
      <c r="I62" s="20">
        <f>'Sklady Rekapitulace '!$D$33</f>
        <v>0</v>
      </c>
      <c r="J62" s="5">
        <f t="shared" si="9"/>
        <v>0</v>
      </c>
    </row>
    <row r="63" spans="1:10" x14ac:dyDescent="0.2">
      <c r="A63" s="2"/>
      <c r="B63" s="24"/>
      <c r="C63" s="42"/>
      <c r="D63" s="3"/>
      <c r="E63" s="43"/>
      <c r="F63" s="2" t="s">
        <v>22</v>
      </c>
      <c r="G63" s="3" t="s">
        <v>70</v>
      </c>
      <c r="H63" s="3">
        <v>1</v>
      </c>
      <c r="I63" s="20">
        <f>'Sklady Rekapitulace '!$D$34</f>
        <v>0</v>
      </c>
      <c r="J63" s="5">
        <f t="shared" si="9"/>
        <v>0</v>
      </c>
    </row>
    <row r="64" spans="1:10" ht="13.5" thickBot="1" x14ac:dyDescent="0.25">
      <c r="A64" s="12"/>
      <c r="B64" s="44"/>
      <c r="C64" s="45" t="s">
        <v>73</v>
      </c>
      <c r="D64" s="46"/>
      <c r="E64" s="47"/>
      <c r="F64" s="48"/>
      <c r="G64" s="46"/>
      <c r="H64" s="46"/>
      <c r="I64" s="21"/>
      <c r="J64" s="7">
        <f>SUM(J59:J63)</f>
        <v>0</v>
      </c>
    </row>
  </sheetData>
  <sheetProtection algorithmName="SHA-512" hashValue="2yHY30bgTsCJc93IZGDzT6fN1LwGil3KGdxChqcPiCS9Z9ewnat2RGDEDBKItEzKU39CV65vJPZti99/2N7r8g==" saltValue="10wtSsatmQP4PQ8FDX6+Fg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87DF6-D6E2-4C39-8052-976DEC22F26A}">
  <sheetPr>
    <pageSetUpPr fitToPage="1"/>
  </sheetPr>
  <dimension ref="A1:J28"/>
  <sheetViews>
    <sheetView zoomScale="115" zoomScaleNormal="115" workbookViewId="0">
      <pane ySplit="4" topLeftCell="A5" activePane="bottomLeft" state="frozen"/>
      <selection activeCell="B6" sqref="B6"/>
      <selection pane="bottomLeft" activeCell="A2" sqref="A2"/>
    </sheetView>
  </sheetViews>
  <sheetFormatPr defaultColWidth="8.85546875" defaultRowHeight="12.75" x14ac:dyDescent="0.2"/>
  <cols>
    <col min="1" max="1" width="2" style="4" customWidth="1"/>
    <col min="2" max="2" width="9" style="35" customWidth="1"/>
    <col min="3" max="3" width="40.42578125" style="36" customWidth="1"/>
    <col min="4" max="4" width="7.28515625" style="37" customWidth="1"/>
    <col min="5" max="5" width="11.28515625" style="38" customWidth="1"/>
    <col min="6" max="6" width="47.7109375" style="4" customWidth="1"/>
    <col min="7" max="7" width="4" style="37" customWidth="1"/>
    <col min="8" max="8" width="5.7109375" style="37" customWidth="1"/>
    <col min="9" max="9" width="8.85546875" style="16"/>
    <col min="10" max="10" width="15.28515625" style="17" customWidth="1"/>
    <col min="11" max="16384" width="8.85546875" style="4"/>
  </cols>
  <sheetData>
    <row r="1" spans="1:10" ht="7.15" customHeight="1" x14ac:dyDescent="0.2"/>
    <row r="2" spans="1:10" x14ac:dyDescent="0.2">
      <c r="B2" s="23" t="s">
        <v>283</v>
      </c>
    </row>
    <row r="3" spans="1:10" ht="7.15" customHeight="1" x14ac:dyDescent="0.2"/>
    <row r="4" spans="1:10" ht="28.9" customHeight="1" x14ac:dyDescent="0.2">
      <c r="A4" s="13"/>
      <c r="B4" s="39" t="s">
        <v>45</v>
      </c>
      <c r="C4" s="13" t="s">
        <v>46</v>
      </c>
      <c r="D4" s="56" t="s">
        <v>64</v>
      </c>
      <c r="E4" s="57" t="s">
        <v>48</v>
      </c>
      <c r="F4" s="13" t="s">
        <v>53</v>
      </c>
      <c r="G4" s="40" t="s">
        <v>14</v>
      </c>
      <c r="H4" s="58" t="s">
        <v>65</v>
      </c>
      <c r="I4" s="18" t="s">
        <v>66</v>
      </c>
      <c r="J4" s="19" t="s">
        <v>67</v>
      </c>
    </row>
    <row r="5" spans="1:10" x14ac:dyDescent="0.2">
      <c r="A5" s="2"/>
      <c r="B5" s="24" t="s">
        <v>150</v>
      </c>
      <c r="C5" s="10" t="s">
        <v>284</v>
      </c>
      <c r="D5" s="11">
        <v>2</v>
      </c>
      <c r="E5" s="9">
        <v>44618</v>
      </c>
      <c r="F5" s="1" t="s">
        <v>16</v>
      </c>
      <c r="G5" s="41" t="s">
        <v>70</v>
      </c>
      <c r="H5" s="3">
        <v>1</v>
      </c>
      <c r="I5" s="20">
        <f>'Sklady Rekapitulace '!$D$37</f>
        <v>0</v>
      </c>
      <c r="J5" s="5">
        <f t="shared" ref="J5:J9" si="0">H5*I5</f>
        <v>0</v>
      </c>
    </row>
    <row r="6" spans="1:10" x14ac:dyDescent="0.2">
      <c r="A6" s="2"/>
      <c r="B6" s="24"/>
      <c r="C6" s="10"/>
      <c r="D6" s="11"/>
      <c r="E6" s="9"/>
      <c r="F6" s="1" t="s">
        <v>71</v>
      </c>
      <c r="G6" s="41" t="s">
        <v>72</v>
      </c>
      <c r="H6" s="3">
        <v>9</v>
      </c>
      <c r="I6" s="20">
        <f>'Sklady Rekapitulace '!$D$38</f>
        <v>0</v>
      </c>
      <c r="J6" s="5">
        <f t="shared" si="0"/>
        <v>0</v>
      </c>
    </row>
    <row r="7" spans="1:10" x14ac:dyDescent="0.2">
      <c r="A7" s="2"/>
      <c r="B7" s="24"/>
      <c r="C7" s="42"/>
      <c r="D7" s="3"/>
      <c r="E7" s="43"/>
      <c r="F7" s="1" t="s">
        <v>20</v>
      </c>
      <c r="G7" s="41" t="s">
        <v>72</v>
      </c>
      <c r="H7" s="3">
        <v>8</v>
      </c>
      <c r="I7" s="20">
        <f>'Sklady Rekapitulace '!$D$39</f>
        <v>0</v>
      </c>
      <c r="J7" s="5">
        <f t="shared" si="0"/>
        <v>0</v>
      </c>
    </row>
    <row r="8" spans="1:10" x14ac:dyDescent="0.2">
      <c r="A8" s="2"/>
      <c r="B8" s="24"/>
      <c r="C8" s="42"/>
      <c r="D8" s="3"/>
      <c r="E8" s="43"/>
      <c r="F8" s="1" t="s">
        <v>24</v>
      </c>
      <c r="G8" s="41" t="s">
        <v>72</v>
      </c>
      <c r="H8" s="3">
        <v>4</v>
      </c>
      <c r="I8" s="20">
        <f>'Sklady Rekapitulace '!$D$40</f>
        <v>0</v>
      </c>
      <c r="J8" s="5">
        <f t="shared" si="0"/>
        <v>0</v>
      </c>
    </row>
    <row r="9" spans="1:10" x14ac:dyDescent="0.2">
      <c r="A9" s="2"/>
      <c r="B9" s="24"/>
      <c r="C9" s="42"/>
      <c r="D9" s="3"/>
      <c r="E9" s="43"/>
      <c r="F9" s="2" t="s">
        <v>22</v>
      </c>
      <c r="G9" s="3" t="s">
        <v>70</v>
      </c>
      <c r="H9" s="3">
        <v>1</v>
      </c>
      <c r="I9" s="20">
        <f>'Sklady Rekapitulace '!$D$41</f>
        <v>0</v>
      </c>
      <c r="J9" s="5">
        <f t="shared" si="0"/>
        <v>0</v>
      </c>
    </row>
    <row r="10" spans="1:10" ht="13.5" thickBot="1" x14ac:dyDescent="0.25">
      <c r="A10" s="12"/>
      <c r="B10" s="44"/>
      <c r="C10" s="45" t="s">
        <v>73</v>
      </c>
      <c r="D10" s="46"/>
      <c r="E10" s="47"/>
      <c r="F10" s="48"/>
      <c r="G10" s="46"/>
      <c r="H10" s="46"/>
      <c r="I10" s="21"/>
      <c r="J10" s="7">
        <f>SUM(J5:J9)</f>
        <v>0</v>
      </c>
    </row>
    <row r="11" spans="1:10" x14ac:dyDescent="0.2">
      <c r="A11" s="2"/>
      <c r="B11" s="24" t="s">
        <v>171</v>
      </c>
      <c r="C11" s="10" t="s">
        <v>146</v>
      </c>
      <c r="D11" s="11">
        <v>2</v>
      </c>
      <c r="E11" s="9">
        <v>44905</v>
      </c>
      <c r="F11" s="1" t="s">
        <v>16</v>
      </c>
      <c r="G11" s="41" t="s">
        <v>70</v>
      </c>
      <c r="H11" s="3">
        <v>1</v>
      </c>
      <c r="I11" s="20">
        <f>'Sklady Rekapitulace '!$D$37</f>
        <v>0</v>
      </c>
      <c r="J11" s="5">
        <f t="shared" ref="J11:J15" si="1">H11*I11</f>
        <v>0</v>
      </c>
    </row>
    <row r="12" spans="1:10" x14ac:dyDescent="0.2">
      <c r="A12" s="2"/>
      <c r="B12" s="24"/>
      <c r="C12" s="10"/>
      <c r="D12" s="11"/>
      <c r="E12" s="9"/>
      <c r="F12" s="1" t="s">
        <v>71</v>
      </c>
      <c r="G12" s="41" t="s">
        <v>72</v>
      </c>
      <c r="H12" s="3">
        <v>6</v>
      </c>
      <c r="I12" s="20">
        <f>'Sklady Rekapitulace '!$D$38</f>
        <v>0</v>
      </c>
      <c r="J12" s="5">
        <f t="shared" si="1"/>
        <v>0</v>
      </c>
    </row>
    <row r="13" spans="1:10" x14ac:dyDescent="0.2">
      <c r="A13" s="2"/>
      <c r="B13" s="24"/>
      <c r="C13" s="42"/>
      <c r="D13" s="3"/>
      <c r="E13" s="43"/>
      <c r="F13" s="1" t="s">
        <v>20</v>
      </c>
      <c r="G13" s="41" t="s">
        <v>72</v>
      </c>
      <c r="H13" s="3">
        <v>200</v>
      </c>
      <c r="I13" s="20">
        <f>'Sklady Rekapitulace '!$D$39</f>
        <v>0</v>
      </c>
      <c r="J13" s="5">
        <f t="shared" si="1"/>
        <v>0</v>
      </c>
    </row>
    <row r="14" spans="1:10" x14ac:dyDescent="0.2">
      <c r="A14" s="2"/>
      <c r="B14" s="24"/>
      <c r="C14" s="42"/>
      <c r="D14" s="3"/>
      <c r="E14" s="43"/>
      <c r="F14" s="1" t="s">
        <v>24</v>
      </c>
      <c r="G14" s="41" t="s">
        <v>72</v>
      </c>
      <c r="H14" s="3">
        <v>5</v>
      </c>
      <c r="I14" s="20">
        <f>'Sklady Rekapitulace '!$D$40</f>
        <v>0</v>
      </c>
      <c r="J14" s="5">
        <f t="shared" si="1"/>
        <v>0</v>
      </c>
    </row>
    <row r="15" spans="1:10" x14ac:dyDescent="0.2">
      <c r="A15" s="2"/>
      <c r="B15" s="24"/>
      <c r="C15" s="42"/>
      <c r="D15" s="3"/>
      <c r="E15" s="43"/>
      <c r="F15" s="2" t="s">
        <v>22</v>
      </c>
      <c r="G15" s="3" t="s">
        <v>70</v>
      </c>
      <c r="H15" s="3">
        <v>1</v>
      </c>
      <c r="I15" s="20">
        <f>'Sklady Rekapitulace '!$D$41</f>
        <v>0</v>
      </c>
      <c r="J15" s="5">
        <f t="shared" si="1"/>
        <v>0</v>
      </c>
    </row>
    <row r="16" spans="1:10" ht="13.5" thickBot="1" x14ac:dyDescent="0.25">
      <c r="A16" s="12"/>
      <c r="B16" s="44"/>
      <c r="C16" s="45" t="s">
        <v>73</v>
      </c>
      <c r="D16" s="46"/>
      <c r="E16" s="47"/>
      <c r="F16" s="48"/>
      <c r="G16" s="46"/>
      <c r="H16" s="46"/>
      <c r="I16" s="21"/>
      <c r="J16" s="7">
        <f>SUM(J11:J15)</f>
        <v>0</v>
      </c>
    </row>
    <row r="17" spans="1:10" x14ac:dyDescent="0.2">
      <c r="A17" s="2"/>
      <c r="B17" s="24" t="s">
        <v>285</v>
      </c>
      <c r="C17" s="10" t="s">
        <v>286</v>
      </c>
      <c r="D17" s="11">
        <v>2</v>
      </c>
      <c r="E17" s="9">
        <v>44915</v>
      </c>
      <c r="F17" s="1" t="s">
        <v>16</v>
      </c>
      <c r="G17" s="41" t="s">
        <v>70</v>
      </c>
      <c r="H17" s="3">
        <v>1</v>
      </c>
      <c r="I17" s="20">
        <f>'Sklady Rekapitulace '!$D$37</f>
        <v>0</v>
      </c>
      <c r="J17" s="5">
        <f t="shared" ref="J17:J21" si="2">H17*I17</f>
        <v>0</v>
      </c>
    </row>
    <row r="18" spans="1:10" x14ac:dyDescent="0.2">
      <c r="A18" s="2"/>
      <c r="B18" s="24"/>
      <c r="C18" s="10"/>
      <c r="D18" s="11"/>
      <c r="E18" s="9"/>
      <c r="F18" s="1" t="s">
        <v>71</v>
      </c>
      <c r="G18" s="41" t="s">
        <v>72</v>
      </c>
      <c r="H18" s="3">
        <v>5</v>
      </c>
      <c r="I18" s="20">
        <f>'Sklady Rekapitulace '!$D$38</f>
        <v>0</v>
      </c>
      <c r="J18" s="5">
        <f t="shared" si="2"/>
        <v>0</v>
      </c>
    </row>
    <row r="19" spans="1:10" x14ac:dyDescent="0.2">
      <c r="A19" s="2"/>
      <c r="B19" s="24"/>
      <c r="C19" s="42"/>
      <c r="D19" s="3"/>
      <c r="E19" s="43"/>
      <c r="F19" s="1" t="s">
        <v>20</v>
      </c>
      <c r="G19" s="41" t="s">
        <v>72</v>
      </c>
      <c r="H19" s="3">
        <v>20</v>
      </c>
      <c r="I19" s="20">
        <f>'Sklady Rekapitulace '!$D$39</f>
        <v>0</v>
      </c>
      <c r="J19" s="5">
        <f t="shared" si="2"/>
        <v>0</v>
      </c>
    </row>
    <row r="20" spans="1:10" x14ac:dyDescent="0.2">
      <c r="A20" s="2"/>
      <c r="B20" s="24"/>
      <c r="C20" s="42"/>
      <c r="D20" s="3"/>
      <c r="E20" s="43"/>
      <c r="F20" s="1" t="s">
        <v>24</v>
      </c>
      <c r="G20" s="41" t="s">
        <v>72</v>
      </c>
      <c r="H20" s="3">
        <v>0</v>
      </c>
      <c r="I20" s="20">
        <f>'Sklady Rekapitulace '!$D$40</f>
        <v>0</v>
      </c>
      <c r="J20" s="5">
        <f t="shared" si="2"/>
        <v>0</v>
      </c>
    </row>
    <row r="21" spans="1:10" x14ac:dyDescent="0.2">
      <c r="A21" s="2"/>
      <c r="B21" s="24"/>
      <c r="C21" s="42"/>
      <c r="D21" s="3"/>
      <c r="E21" s="43"/>
      <c r="F21" s="2" t="s">
        <v>22</v>
      </c>
      <c r="G21" s="3" t="s">
        <v>70</v>
      </c>
      <c r="H21" s="3">
        <v>1</v>
      </c>
      <c r="I21" s="20">
        <f>'Sklady Rekapitulace '!$D$41</f>
        <v>0</v>
      </c>
      <c r="J21" s="5">
        <f t="shared" si="2"/>
        <v>0</v>
      </c>
    </row>
    <row r="22" spans="1:10" ht="13.5" thickBot="1" x14ac:dyDescent="0.25">
      <c r="A22" s="12"/>
      <c r="B22" s="44"/>
      <c r="C22" s="45" t="s">
        <v>73</v>
      </c>
      <c r="D22" s="46"/>
      <c r="E22" s="47"/>
      <c r="F22" s="48"/>
      <c r="G22" s="46"/>
      <c r="H22" s="46"/>
      <c r="I22" s="21"/>
      <c r="J22" s="7">
        <f>SUM(J17:J21)</f>
        <v>0</v>
      </c>
    </row>
    <row r="23" spans="1:10" x14ac:dyDescent="0.2">
      <c r="A23" s="2"/>
      <c r="B23" s="24"/>
      <c r="C23" s="10" t="s">
        <v>287</v>
      </c>
      <c r="D23" s="11">
        <v>2</v>
      </c>
      <c r="E23" s="9">
        <v>43926</v>
      </c>
      <c r="F23" s="1" t="s">
        <v>16</v>
      </c>
      <c r="G23" s="41" t="s">
        <v>70</v>
      </c>
      <c r="H23" s="3">
        <v>1</v>
      </c>
      <c r="I23" s="20">
        <f>'Sklady Rekapitulace '!$D$37</f>
        <v>0</v>
      </c>
      <c r="J23" s="5">
        <f t="shared" ref="J23:J27" si="3">H23*I23</f>
        <v>0</v>
      </c>
    </row>
    <row r="24" spans="1:10" x14ac:dyDescent="0.2">
      <c r="A24" s="2"/>
      <c r="B24" s="24"/>
      <c r="C24" s="10"/>
      <c r="D24" s="11"/>
      <c r="E24" s="9"/>
      <c r="F24" s="1" t="s">
        <v>71</v>
      </c>
      <c r="G24" s="41" t="s">
        <v>72</v>
      </c>
      <c r="H24" s="3">
        <v>3</v>
      </c>
      <c r="I24" s="20">
        <f>'Sklady Rekapitulace '!$D$38</f>
        <v>0</v>
      </c>
      <c r="J24" s="5">
        <f t="shared" si="3"/>
        <v>0</v>
      </c>
    </row>
    <row r="25" spans="1:10" x14ac:dyDescent="0.2">
      <c r="A25" s="2"/>
      <c r="B25" s="24"/>
      <c r="C25" s="42"/>
      <c r="D25" s="3"/>
      <c r="E25" s="43"/>
      <c r="F25" s="1" t="s">
        <v>20</v>
      </c>
      <c r="G25" s="41" t="s">
        <v>72</v>
      </c>
      <c r="H25" s="3">
        <v>3</v>
      </c>
      <c r="I25" s="20">
        <f>'Sklady Rekapitulace '!$D$39</f>
        <v>0</v>
      </c>
      <c r="J25" s="5">
        <f t="shared" si="3"/>
        <v>0</v>
      </c>
    </row>
    <row r="26" spans="1:10" x14ac:dyDescent="0.2">
      <c r="A26" s="2"/>
      <c r="B26" s="24"/>
      <c r="C26" s="42"/>
      <c r="D26" s="3"/>
      <c r="E26" s="43"/>
      <c r="F26" s="1" t="s">
        <v>24</v>
      </c>
      <c r="G26" s="41" t="s">
        <v>72</v>
      </c>
      <c r="H26" s="3">
        <v>3</v>
      </c>
      <c r="I26" s="20">
        <f>'Sklady Rekapitulace '!$D$40</f>
        <v>0</v>
      </c>
      <c r="J26" s="5">
        <f t="shared" si="3"/>
        <v>0</v>
      </c>
    </row>
    <row r="27" spans="1:10" x14ac:dyDescent="0.2">
      <c r="A27" s="2"/>
      <c r="B27" s="24"/>
      <c r="C27" s="42"/>
      <c r="D27" s="3"/>
      <c r="E27" s="43"/>
      <c r="F27" s="2" t="s">
        <v>22</v>
      </c>
      <c r="G27" s="3" t="s">
        <v>70</v>
      </c>
      <c r="H27" s="3">
        <v>1</v>
      </c>
      <c r="I27" s="20">
        <f>'Sklady Rekapitulace '!$D$41</f>
        <v>0</v>
      </c>
      <c r="J27" s="5">
        <f t="shared" si="3"/>
        <v>0</v>
      </c>
    </row>
    <row r="28" spans="1:10" ht="13.5" thickBot="1" x14ac:dyDescent="0.25">
      <c r="A28" s="12"/>
      <c r="B28" s="44"/>
      <c r="C28" s="45" t="s">
        <v>73</v>
      </c>
      <c r="D28" s="46"/>
      <c r="E28" s="47"/>
      <c r="F28" s="48"/>
      <c r="G28" s="46"/>
      <c r="H28" s="46"/>
      <c r="I28" s="21"/>
      <c r="J28" s="7">
        <f>SUM(J23:J27)</f>
        <v>0</v>
      </c>
    </row>
  </sheetData>
  <sheetProtection algorithmName="SHA-512" hashValue="l8XmFdRtzRcl3ZhUuGf64rcq179kVqUze4oh/ZvXSWBCZB9yctuOQEhurL51sCBMqh0xxies4lSip/z7Ip82Yg==" saltValue="y/mtvO5W3FJ8wrvO+j+x1Q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9FB82-EE35-4B36-B010-2365189A8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7E0E8A-109B-442F-9642-8D228E415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CA7043-5A71-452E-9CD2-A51B6F6A37DC}">
  <ds:schemaRefs>
    <ds:schemaRef ds:uri="766d2235-8710-4cc5-afc0-50e6fa02d552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07f18db-4484-4019-aa09-1dbbffd4757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</vt:i4>
      </vt:variant>
    </vt:vector>
  </HeadingPairs>
  <TitlesOfParts>
    <vt:vector size="25" baseType="lpstr">
      <vt:lpstr>Sklady Rekapitulace </vt:lpstr>
      <vt:lpstr>SLA Rekap</vt:lpstr>
      <vt:lpstr>SLA Inst</vt:lpstr>
      <vt:lpstr>SLA Inst Ex</vt:lpstr>
      <vt:lpstr>SLA LPS</vt:lpstr>
      <vt:lpstr>SLA LPS Ex</vt:lpstr>
      <vt:lpstr>POT Rekap</vt:lpstr>
      <vt:lpstr>POT Inst</vt:lpstr>
      <vt:lpstr>POT Inst Ex</vt:lpstr>
      <vt:lpstr>POT LPS</vt:lpstr>
      <vt:lpstr>POT LPS Ex</vt:lpstr>
      <vt:lpstr>CER Rekap</vt:lpstr>
      <vt:lpstr>CER Inst</vt:lpstr>
      <vt:lpstr>CER Inst Ex</vt:lpstr>
      <vt:lpstr>CER LPS</vt:lpstr>
      <vt:lpstr>CER LPS Ex</vt:lpstr>
      <vt:lpstr>NME Rekap</vt:lpstr>
      <vt:lpstr>NME Inst</vt:lpstr>
      <vt:lpstr>NME Inst Ex</vt:lpstr>
      <vt:lpstr>NME LPS</vt:lpstr>
      <vt:lpstr>NME LPS Ex</vt:lpstr>
      <vt:lpstr>'CER Rekap'!Oblast_tisku</vt:lpstr>
      <vt:lpstr>'NME Rekap'!Oblast_tisku</vt:lpstr>
      <vt:lpstr>'POT Rekap'!Oblast_tisku</vt:lpstr>
      <vt:lpstr>'SLA Rekap'!Oblast_tisku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Bartoš Petr</dc:creator>
  <cp:keywords/>
  <dc:description/>
  <cp:lastModifiedBy>Berg Pavel</cp:lastModifiedBy>
  <cp:revision/>
  <dcterms:created xsi:type="dcterms:W3CDTF">2017-01-30T12:52:34Z</dcterms:created>
  <dcterms:modified xsi:type="dcterms:W3CDTF">2023-11-16T07:24:07Z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